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320" windowHeight="12135" activeTab="1"/>
  </bookViews>
  <sheets>
    <sheet name="Лист1" sheetId="1" r:id="rId1"/>
    <sheet name="Акт. перечень" sheetId="2" r:id="rId2"/>
    <sheet name="Средства ФБ по направлениям" sheetId="3" r:id="rId3"/>
    <sheet name="Навигация по направлениям" sheetId="4" r:id="rId4"/>
    <sheet name="Меры группы ВЭБ.РФ" sheetId="5" r:id="rId5"/>
  </sheets>
  <definedNames>
    <definedName name="_xlnm._FilterDatabase" localSheetId="1" hidden="1">'Акт. перечень'!$A$2:$P$133</definedName>
    <definedName name="_xlnm._FilterDatabase" localSheetId="4" hidden="1">'Меры группы ВЭБ.РФ'!$A$2:$Z$193</definedName>
    <definedName name="Z_477D528D_03E4_45E4_AEC0_4498EE9A3755_.wvu.FilterData" localSheetId="1" hidden="1">'Акт. перечень'!$A$2:$J$106</definedName>
    <definedName name="Катег">Лист1!$A$2:$A$35</definedName>
    <definedName name="категор">Лист1!$A$2:$A$35</definedName>
    <definedName name="Кл">Лист1!$A$38:$A$41</definedName>
    <definedName name="Клиент">Лист1!$A$33:$A$35</definedName>
    <definedName name="Раздел">Лист1!$A$44:$A$55</definedName>
  </definedNames>
  <calcPr calcId="114210"/>
  <customWorkbookViews>
    <customWorkbookView name="Алексеев Сергей Олегович - Личное представление" guid="{477D528D-03E4-45E4-AEC0-4498EE9A3755}" maximized="1" windowWidth="0" windowHeight="0" activeSheetId="0"/>
  </customWorkbookViews>
</workbook>
</file>

<file path=xl/calcChain.xml><?xml version="1.0" encoding="utf-8"?>
<calcChain xmlns="http://schemas.openxmlformats.org/spreadsheetml/2006/main">
  <c r="Z148" i="5"/>
  <c r="Z147"/>
  <c r="B28" i="3"/>
  <c r="AL21"/>
  <c r="AK21"/>
  <c r="AJ21"/>
  <c r="AO20"/>
  <c r="AN20"/>
  <c r="AM20"/>
  <c r="AO19"/>
  <c r="AN19"/>
  <c r="AM19"/>
  <c r="AF18"/>
  <c r="AF22"/>
  <c r="AE18"/>
  <c r="AE22"/>
  <c r="AD18"/>
  <c r="AD22"/>
  <c r="AC17"/>
  <c r="AB17"/>
  <c r="AA17"/>
  <c r="AO16"/>
  <c r="AN16"/>
  <c r="AO15"/>
  <c r="AO14"/>
  <c r="AO22"/>
  <c r="E32"/>
  <c r="AN14"/>
  <c r="AL13"/>
  <c r="AK13"/>
  <c r="AJ13"/>
  <c r="T12"/>
  <c r="S12"/>
  <c r="R12"/>
  <c r="AL11"/>
  <c r="AK11"/>
  <c r="AJ11"/>
  <c r="K11"/>
  <c r="J11"/>
  <c r="I11"/>
  <c r="AL10"/>
  <c r="AK10"/>
  <c r="AJ10"/>
  <c r="R10"/>
  <c r="N10"/>
  <c r="M10"/>
  <c r="L10"/>
  <c r="AL9"/>
  <c r="AL22"/>
  <c r="AK9"/>
  <c r="AK22"/>
  <c r="AJ9"/>
  <c r="AJ22"/>
  <c r="AI9"/>
  <c r="AI22"/>
  <c r="AH9"/>
  <c r="AH22"/>
  <c r="AG9"/>
  <c r="AG22"/>
  <c r="AC9"/>
  <c r="AC22"/>
  <c r="E30"/>
  <c r="AB9"/>
  <c r="AB22"/>
  <c r="D30"/>
  <c r="AA9"/>
  <c r="AA22"/>
  <c r="C30"/>
  <c r="Z9"/>
  <c r="Z22"/>
  <c r="Y9"/>
  <c r="Y22"/>
  <c r="X9"/>
  <c r="X22"/>
  <c r="W9"/>
  <c r="W22"/>
  <c r="V9"/>
  <c r="V22"/>
  <c r="U9"/>
  <c r="U22"/>
  <c r="T9"/>
  <c r="S9"/>
  <c r="R9"/>
  <c r="R22"/>
  <c r="Q9"/>
  <c r="P9"/>
  <c r="O9"/>
  <c r="N9"/>
  <c r="N22"/>
  <c r="M9"/>
  <c r="M22"/>
  <c r="L9"/>
  <c r="L22"/>
  <c r="H9"/>
  <c r="H22"/>
  <c r="G9"/>
  <c r="G22"/>
  <c r="F9"/>
  <c r="F22"/>
  <c r="AR8"/>
  <c r="AR22"/>
  <c r="E31"/>
  <c r="AQ8"/>
  <c r="AQ22"/>
  <c r="D31"/>
  <c r="AP8"/>
  <c r="AP22"/>
  <c r="C31"/>
  <c r="K7"/>
  <c r="K22"/>
  <c r="E28"/>
  <c r="J7"/>
  <c r="J22"/>
  <c r="D28"/>
  <c r="I7"/>
  <c r="I22"/>
  <c r="C28"/>
  <c r="Q5"/>
  <c r="Q22"/>
  <c r="P5"/>
  <c r="P22"/>
  <c r="O5"/>
  <c r="O22"/>
  <c r="E5"/>
  <c r="E22"/>
  <c r="E27"/>
  <c r="D5"/>
  <c r="D22"/>
  <c r="D27"/>
  <c r="C5"/>
  <c r="C22"/>
  <c r="C27"/>
  <c r="L91" i="2"/>
  <c r="AM16" i="3"/>
  <c r="N83" i="2"/>
  <c r="N133"/>
  <c r="M83"/>
  <c r="AN15" i="3"/>
  <c r="L83" i="2"/>
  <c r="AM15" i="3"/>
  <c r="L82" i="2"/>
  <c r="L78"/>
  <c r="AM14" i="3"/>
  <c r="AM22"/>
  <c r="C32"/>
  <c r="N62" i="2"/>
  <c r="T10" i="3"/>
  <c r="M62" i="2"/>
  <c r="S10" i="3"/>
  <c r="S22"/>
  <c r="D29"/>
  <c r="AN22"/>
  <c r="D32"/>
  <c r="D33"/>
  <c r="C29"/>
  <c r="T22"/>
  <c r="E29"/>
  <c r="E33"/>
  <c r="C33"/>
  <c r="L133" i="2"/>
  <c r="M133"/>
</calcChain>
</file>

<file path=xl/sharedStrings.xml><?xml version="1.0" encoding="utf-8"?>
<sst xmlns="http://schemas.openxmlformats.org/spreadsheetml/2006/main" count="5491" uniqueCount="1981">
  <si>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</si>
  <si>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</si>
  <si>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</si>
  <si>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</si>
  <si>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Субъект Российской Федерации подает заявку согласно рекомендуемому образцу, методическим рекомендациям к заполнению образца.</t>
  </si>
  <si>
    <t>Критерии отбора субъектов Российской Федерации:</t>
  </si>
  <si>
    <t>В составе заявки представляются следующие документы и сведения:</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</si>
  <si>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</si>
  <si>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r>
      <t>1.</t>
    </r>
    <r>
      <rPr>
        <sz val="7"/>
        <color indexed="8"/>
        <rFont val="Times New Roman"/>
      </rPr>
      <t xml:space="preserve">    </t>
    </r>
    <r>
      <rPr>
        <sz val="10"/>
        <color indexed="8"/>
        <rFont val="Times New Roman"/>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</si>
  <si>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</si>
  <si>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r>
      <t>2.</t>
    </r>
    <r>
      <rPr>
        <sz val="7"/>
        <color indexed="8"/>
        <rFont val="Times New Roman"/>
      </rPr>
      <t xml:space="preserve">    </t>
    </r>
    <r>
      <rPr>
        <sz val="10"/>
        <color indexed="8"/>
        <rFont val="Times New Roman"/>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</si>
  <si>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t>3. наличие и объемы внебюджетных средств, привлекаемых субъектом Российской Федерации на софинансирование региональных программ.</t>
  </si>
  <si>
    <r>
      <t>3.</t>
    </r>
    <r>
      <rPr>
        <sz val="7"/>
        <color indexed="8"/>
        <rFont val="Times New Roman"/>
      </rPr>
      <t xml:space="preserve">    </t>
    </r>
    <r>
      <rPr>
        <sz val="10"/>
        <color indexed="8"/>
        <rFont val="Times New Roman"/>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</si>
  <si>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indexed="8"/>
        <rFont val="Times New Roman"/>
      </rPr>
      <t xml:space="preserve">    </t>
    </r>
    <r>
      <rPr>
        <sz val="10"/>
        <color indexed="8"/>
        <rFont val="Times New Roman"/>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</si>
  <si>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</si>
  <si>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</si>
  <si>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 xml:space="preserve">Единый перечень мер поддержек монопрофильных муниципальных образований Российской Федерации </t>
  </si>
  <si>
    <t>Единый перечень мер поддержки монопрофильных муниципальных образований Российской Федерации (первая страница продолжения)</t>
  </si>
  <si>
    <t>тыс. руб.</t>
  </si>
  <si>
    <t>№п/п</t>
  </si>
  <si>
    <t>Наименование меры поддержки моногородов</t>
  </si>
  <si>
    <t>Краткое описание содержания меры</t>
  </si>
  <si>
    <t>Характеристика меры поддержки</t>
  </si>
  <si>
    <t>Законодательное/нормативное обеспечение реализации меры поддержки</t>
  </si>
  <si>
    <t>Субъект поддержки (включая основные требования к получателю)</t>
  </si>
  <si>
    <t>Порядок получения меры поддержки моногородов</t>
  </si>
  <si>
    <t>Администратор</t>
  </si>
  <si>
    <t>Ссылка</t>
  </si>
  <si>
    <t>НПА</t>
  </si>
  <si>
    <r>
      <t xml:space="preserve">Субъект поддержки </t>
    </r>
    <r>
      <rPr>
        <i/>
        <sz val="10"/>
        <color indexed="8"/>
        <rFont val="Times New Roman"/>
      </rPr>
      <t>(ИП / ЮЛ / НКО / субъект РФ / учреждения социальной сферы)</t>
    </r>
  </si>
  <si>
    <r>
      <t xml:space="preserve">Стадия проекта </t>
    </r>
    <r>
      <rPr>
        <i/>
        <sz val="10"/>
        <color indexed="8"/>
        <rFont val="Times New Roman"/>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</si>
  <si>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0"/>
        <color indexed="8"/>
        <rFont val="Times New Roman"/>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</si>
  <si>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0"/>
        <color indexed="8"/>
        <rFont val="Times New Roman"/>
      </rPr>
      <t>(прямой / через соглашение с субъектом Российской Федерации)</t>
    </r>
  </si>
  <si>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</si>
  <si>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</si>
  <si>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ЮЛ</t>
  </si>
  <si>
    <t>модернизация действующего предприятия / создание нового бизнеса</t>
  </si>
  <si>
    <t>режим благоприятствования</t>
  </si>
  <si>
    <t>через соглашение с субъектом Российской Федерации</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</si>
  <si>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</si>
  <si>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</si>
  <si>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</si>
  <si>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Минэкономразвития России</t>
  </si>
  <si>
    <t>http://economy.gov.ru/minec/about/structure/depOsobEcZone/</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</si>
  <si>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</si>
  <si>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</si>
  <si>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</si>
  <si>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ИП / ЮЛ</t>
  </si>
  <si>
    <t>межбюджетные трансферты</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</si>
  <si>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</si>
  <si>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</si>
  <si>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</si>
  <si>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http://economy.gov.ru/minec/activity/sections/smallBusiness/</t>
  </si>
  <si>
    <t xml:space="preserve">Постановление Правительства РФ от 15.04.2014 № 316 (ред. от 11.02.2019) "Об утверждении государственной программы Российской Федерации "Экономическое развитие и инновационная экономика"
</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</si>
  <si>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</si>
  <si>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</si>
  <si>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</si>
  <si>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</si>
  <si>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</si>
  <si>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Моногорода.РФ</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</si>
  <si>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</si>
  <si>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</si>
  <si>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</si>
  <si>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</si>
  <si>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кредитование, займ, участие в капитале</t>
  </si>
  <si>
    <t>прямой / через соглашение с субъектом Российской Федерации</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</si>
  <si>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</si>
  <si>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</si>
  <si>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</si>
  <si>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</si>
  <si>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модернизация действующего предприятия</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</si>
  <si>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indexed="8"/>
        <rFont val="Times New Roman"/>
      </rPr>
      <t xml:space="preserve"> Правительства Российской Федерации </t>
    </r>
    <r>
      <rPr>
        <sz val="10"/>
        <color indexed="8"/>
        <rFont val="Times New Roman"/>
      </rPr>
      <t>от 31.08.2016 № 865</t>
    </r>
  </si>
  <si>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</si>
  <si>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</si>
  <si>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https://gisp.gov.ru/support-measures/list/7768465/</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</si>
  <si>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</si>
  <si>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</si>
  <si>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</si>
  <si>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</si>
  <si>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</si>
  <si>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</si>
  <si>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https://gisp.gov.ru/support-measures/list/7016770/</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</si>
  <si>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</si>
  <si>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</si>
  <si>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</si>
  <si>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</si>
  <si>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</si>
  <si>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https://gisp.gov.ru/support-measures/list/6476131/</t>
  </si>
  <si>
    <t xml:space="preserve">Постановление Правительства РФ от 15.01.2014 № 31 (ред. от 12.05.2018)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</si>
  <si>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</si>
  <si>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</si>
  <si>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</si>
  <si>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</si>
  <si>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</si>
  <si>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https://gisp.gov.ru/support-measures/list/8870584/</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</si>
  <si>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</si>
  <si>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</si>
  <si>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Субсидия предоставляется производителю в размере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20 процентов цены оборудования (с учетом налога на добавленную стоимость) при выполнении следующих условий:
а) оборудование произведено не ранее 1 января года, предшествующего календарному году заключения договора купли-продажи оборудования;
б) договор купли-продажи оборудования заключен не ранее 1 июля года, предшествующего текущему финансовому году;
в) покупателю оборудования в соответствии с договором купли-продажи предоставлена скидка в размере не менее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не менее 20 процентов цены оборудования (с учетом налога на добавленную стоимость);
г) наличие в государственной информационной системе промышленности сведений о производителе, предусмотренных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Размер субсидии, предоставляемой в текущем финансовом году одному производителю, не может превышать 200 млн. рублей.</t>
  </si>
  <si>
    <t>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</si>
  <si>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 Право на получение субсидии имеет российский производитель, осуществляющий производство следующего оборудования:
а) оборудования, относящегося к следующим кодам Общероссийского классификатора продукции по видам экономической деятельности (ОКПД 2): 22.29.29.190, 25.29.1, 25.91.11, 28.13.12, 28.13.14.190, 28.13.21, 28.22.17.111, 28.22.17.112, 28.22.17.113, 28.22.17.114, 28.22.17.115, 28.22.17.116, 28.22.17.119, 28.22.17.120, 28.22.17.190, 28.22.18.261, 28.22.18.264, 28.22.18.320, 28.25.11.110, 28.25.13.110, 28.25.14.112, 28.25.14.129, 28.29.12, 28.29.21, 28.29.31.110, 28.29.31.120, 28.29.31.130, 28.29.39, 28.29.41, 28.29.43, 28.29.50, 28.30.81, 28.30.82, 28.30.83, 28.30.84, 28.30.85, 28.30.86.110, 28.30.86.120, 28.30.86.140, 28.93.1 (кроме 28.93.19), 28.93.2, 29.10.59.240, 29.20.23.114, 29.20.23.120, 29.20.23.190;
б) оборудования, соответствующего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Федерации"ю</t>
  </si>
  <si>
    <t>Порядок предоставления субсидии определен Постановлением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</si>
  <si>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https://gisp.gov.ru/support-measures/list/7752283/</t>
  </si>
  <si>
    <t xml:space="preserve">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</si>
  <si>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</si>
  <si>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</si>
  <si>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</si>
  <si>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http://xn--80afd4affbbat.xn--p1ai/work/products/invest-projects/</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</si>
  <si>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</si>
  <si>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Выполнение функций проектного офиса по реализации проектов развития в моногородах</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</si>
  <si>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</si>
  <si>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ИП / ЮЛ / НКО / субъект РФ / учреждения социальной сферы</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</si>
  <si>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</si>
  <si>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консультирование</t>
  </si>
  <si>
    <t>прямой</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</si>
  <si>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</si>
  <si>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</si>
  <si>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</si>
  <si>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http://xn--80afd4affbbat.xn--p1ai/work/products/project-office/</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</si>
  <si>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</si>
  <si>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Предоставление грантов Президента Российской Федерации на развитие гражданского общества</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</si>
  <si>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</si>
  <si>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НКО</t>
  </si>
  <si>
    <t>новый социальный проект</t>
  </si>
  <si>
    <t>гранты</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</si>
  <si>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</si>
  <si>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</si>
  <si>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</si>
  <si>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Фонд -оператор президентских грантов по развитию гражданского общества</t>
  </si>
  <si>
    <t>https://xn--80afcdbalict6afooklqi5o.xn--p1ai/</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</si>
  <si>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</si>
  <si>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Субсидии российским производителям колесных транспортных средств на компенсацию части затрат на содержание рабочих мест</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</si>
  <si>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</si>
  <si>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обеспечение текущей деятельности</t>
  </si>
  <si>
    <t>субсидирование</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</si>
  <si>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</si>
  <si>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в режиме промышленной сборки;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</si>
  <si>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</si>
  <si>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Минпромторг России</t>
  </si>
  <si>
    <t>https://gisp.gov.ru/support-measures/list/6476133/</t>
  </si>
  <si>
    <t>Постановление Правительства РФ от 15.01.2014 № 32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</si>
  <si>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</si>
  <si>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</si>
  <si>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</si>
  <si>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Юридические лица, зарегистрированные на территории Российской Федерации, являющиеся производителями колесных транспортных средств либо узлов и агрегатов к ним в режиме промышленной сборки.</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</si>
  <si>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</si>
  <si>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https://gisp.gov.ru/support-measures/list/9212548/</t>
  </si>
  <si>
    <t>Постановление Правительства РФ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</si>
  <si>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</si>
  <si>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</si>
  <si>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</si>
  <si>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</si>
  <si>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https://gisp.gov.ru/support-measures/list/6476129/</t>
  </si>
  <si>
    <t xml:space="preserve">Постановление Правительства РФ от 15.01.2014 № 30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</si>
  <si>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</si>
  <si>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</si>
  <si>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</si>
  <si>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</si>
  <si>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</si>
  <si>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https://gisp.gov.ru/support-measures/list/8879944/</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</si>
  <si>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</si>
  <si>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</si>
  <si>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</si>
  <si>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</si>
  <si>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https://gisp.gov.ru/support-measures/list/6476149/</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</si>
  <si>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</si>
  <si>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</si>
  <si>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</si>
  <si>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</si>
  <si>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</si>
  <si>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</si>
  <si>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https://gisp.gov.ru/support-measures/list/6476153/</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</si>
  <si>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</si>
  <si>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</si>
  <si>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</si>
  <si>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</si>
  <si>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</si>
  <si>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</si>
  <si>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https://gisp.gov.ru/support-measures/list/6476176/</t>
  </si>
  <si>
    <t xml:space="preserve">Постановление Правительства РФ от 21.01.2014 № 42 (ред. от 29.06.2017)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</si>
  <si>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</si>
  <si>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</si>
  <si>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indexed="8"/>
        <rFont val="Times New Roman"/>
      </rPr>
      <t>Постановление</t>
    </r>
    <r>
      <rPr>
        <sz val="10"/>
        <color indexed="8"/>
        <rFont val="Times New Roman"/>
      </rPr>
      <t xml:space="preserve"> Правительства РФ от 25.09.2017 №1158</t>
    </r>
  </si>
  <si>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</si>
  <si>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</si>
  <si>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https://gisp.gov.ru/support-measures/list/6616908/</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</si>
  <si>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</si>
  <si>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</si>
  <si>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</si>
  <si>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</si>
  <si>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</si>
  <si>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</si>
  <si>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</si>
  <si>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</si>
  <si>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</si>
  <si>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</si>
  <si>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</si>
  <si>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</si>
  <si>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</si>
  <si>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https://gisp.gov.ru/support-measures/list/8879809/</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</si>
  <si>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</si>
  <si>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</si>
  <si>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</si>
  <si>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</si>
  <si>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</si>
  <si>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</si>
  <si>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https://gisp.gov.ru/support-measures/list/7763789/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</si>
  <si>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</si>
  <si>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</si>
  <si>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</si>
  <si>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https://gisp.gov.ru/support-measures/list/8870530/</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</si>
  <si>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</si>
  <si>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</si>
  <si>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</si>
  <si>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создание нового бизнеса</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</si>
  <si>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</si>
  <si>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</si>
  <si>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</si>
  <si>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https://gisp.gov.ru/support-measures/list/7768022/</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</si>
  <si>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</si>
  <si>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</si>
  <si>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</si>
  <si>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</si>
  <si>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</si>
  <si>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</si>
  <si>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https://gisp.gov.ru/support-measures/list/6986646/</t>
  </si>
  <si>
    <t xml:space="preserve">Постановление Правительства РФ от 12.01.2017 № 2 (ред. от 18.07.2018)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</si>
  <si>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</si>
  <si>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</si>
  <si>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</si>
  <si>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</si>
  <si>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</si>
  <si>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https://gisp.gov.ru/support-measures/list/7754140/</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</si>
  <si>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</si>
  <si>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</si>
  <si>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</si>
  <si>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модернизация действующего предприятия / создание нового бизнеса / обеспечение текущей деятельности</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</si>
  <si>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indexed="8"/>
        <rFont val="Times New Roman"/>
      </rPr>
      <t>Постановление Правительства Российской Федерации от 13.05.</t>
    </r>
    <r>
      <rPr>
        <sz val="10"/>
        <color indexed="8"/>
        <rFont val="Times New Roman"/>
      </rPr>
      <t>2016 № 412.</t>
    </r>
  </si>
  <si>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</si>
  <si>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</si>
  <si>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https://gisp.gov.ru/support-measures/list/7763815/</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</si>
  <si>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</si>
  <si>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</si>
  <si>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</si>
  <si>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indexed="8"/>
        <rFont val="Times New Roman"/>
      </rPr>
      <t>Постановление</t>
    </r>
    <r>
      <rPr>
        <sz val="10"/>
        <color indexed="8"/>
        <rFont val="Times New Roman"/>
      </rPr>
      <t xml:space="preserve"> Правительства Российской Федерации от 04.11.2014 № 1162</t>
    </r>
  </si>
  <si>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</si>
  <si>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</si>
  <si>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</si>
  <si>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</si>
  <si>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</si>
  <si>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https://gisp.gov.ru/support-measures/list/6476161/</t>
  </si>
  <si>
    <t xml:space="preserve">Постановление Правительства РФ от 03.01.2014 №3 (ред. от 06.04.2018)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</si>
  <si>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Субсидии на возмещение затрат по созданию инфраструктуры индустриальных парков или промышленных парков</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</si>
  <si>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</si>
  <si>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субъект РФ</t>
  </si>
  <si>
    <t xml:space="preserve">создание нового бизнеса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</si>
  <si>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</si>
  <si>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</si>
  <si>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</si>
  <si>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https://gisp.gov.ru/support-measures/list/7782674/</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</si>
  <si>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</si>
  <si>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</si>
  <si>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</si>
  <si>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</si>
  <si>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</si>
  <si>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</si>
  <si>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https://gisp.gov.ru/support-measures/list/7766981/</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</si>
  <si>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</si>
  <si>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</si>
  <si>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</si>
  <si>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indexed="8"/>
        <rFont val="Times New Roman"/>
      </rPr>
      <t>Постановление Правительства Российской Федерации от 14.11.2014 № 1200</t>
    </r>
  </si>
  <si>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</si>
  <si>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</si>
  <si>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https://gisp.gov.ru/support-measures/list/6476147/</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</si>
  <si>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</si>
  <si>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</si>
  <si>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</si>
  <si>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модернизация действующего предприятия / создание нового бизнес</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</si>
  <si>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indexed="8"/>
        <rFont val="Times New Roman"/>
      </rPr>
      <t xml:space="preserve"> Правительства Российской Федерации от 30 декабря 2013 г. № 1312</t>
    </r>
  </si>
  <si>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</si>
  <si>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</si>
  <si>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https://gisp.gov.ru/support-measures/list/6922631/</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</si>
  <si>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</si>
  <si>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</si>
  <si>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</si>
  <si>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indexed="8"/>
        <rFont val="Times New Roman"/>
      </rPr>
      <t xml:space="preserve"> Правительства Российской Федерации от 18.01.2017г. № 27</t>
    </r>
  </si>
  <si>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</si>
  <si>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</si>
  <si>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https://gisp.gov.ru/support-measures/list/7767019/</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</si>
  <si>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</si>
  <si>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</si>
  <si>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</si>
  <si>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indexed="8"/>
        <rFont val="Times New Roman"/>
      </rPr>
      <t xml:space="preserve"> Правительства Российской Федерации от 11.08.2015 № 831</t>
    </r>
  </si>
  <si>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</si>
  <si>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</si>
  <si>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https://gisp.gov.ru/support-measures/list/6616898/</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</si>
  <si>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</si>
  <si>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</si>
  <si>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</si>
  <si>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indexed="8"/>
        <rFont val="Times New Roman"/>
      </rPr>
      <t xml:space="preserve"> Правительства Российской Федерации от 28.01.2016 №41.</t>
    </r>
  </si>
  <si>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</si>
  <si>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</si>
  <si>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https://www.gisip.ru/#!ru/
http://minpromtorg.gov.ru/ministry/dep/#!20&amp;click_tab_vp_ind=1</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</si>
  <si>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</si>
  <si>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</si>
  <si>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</si>
  <si>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</si>
  <si>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</si>
  <si>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</si>
  <si>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https://gisp.gov.ru/support-measures/list/6922613/</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</si>
  <si>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</si>
  <si>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Создание системы послепродажного обслуживания воздушных судов и подготовки авиационного персонала для воздушных судов
</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</si>
  <si>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</si>
  <si>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</si>
  <si>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</si>
  <si>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</si>
  <si>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https://gisp.gov.ru/support-measures/list/8866135/</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</si>
  <si>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</si>
  <si>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</si>
  <si>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</si>
  <si>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</si>
  <si>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</si>
  <si>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</si>
  <si>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https://gisp.gov.ru/support-measures/list/7775011/</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</si>
  <si>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</si>
  <si>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</si>
  <si>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</si>
  <si>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</si>
  <si>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</si>
  <si>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</si>
  <si>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https://gisp.gov.ru/support-measures/list/7775349/</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</si>
  <si>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</si>
  <si>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</si>
  <si>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</si>
  <si>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</si>
  <si>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</si>
  <si>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</si>
  <si>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https://gisp.gov.ru/support-measures/list/8866032/</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</si>
  <si>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</si>
  <si>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</si>
  <si>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</si>
  <si>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модернизация действующего предприятия / обеспечение текущей деятельности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</si>
  <si>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</si>
  <si>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</si>
  <si>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</si>
  <si>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https://gisp.gov.ru/support-measures/list/6476169/</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</si>
  <si>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</si>
  <si>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</si>
  <si>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</si>
  <si>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</si>
  <si>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</si>
  <si>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</si>
  <si>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https://gisp.gov.ru/support-measures/list/7783234/</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</si>
  <si>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</si>
  <si>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</si>
  <si>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</si>
  <si>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</si>
  <si>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</si>
  <si>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</si>
  <si>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</si>
  <si>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</si>
  <si>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</si>
  <si>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</si>
  <si>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</si>
  <si>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</si>
  <si>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</si>
  <si>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https://gisp.gov.ru/support-measures/list/6711908/</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</si>
  <si>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</si>
  <si>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</si>
  <si>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</si>
  <si>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</si>
  <si>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</si>
  <si>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</si>
  <si>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https://gisp.gov.ru/support-measures/list/6987532/</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</si>
  <si>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</si>
  <si>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</si>
  <si>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</si>
  <si>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</si>
  <si>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</si>
  <si>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</si>
  <si>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https://gisp.gov.ru/support-measures/list/6616939/</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</si>
  <si>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</si>
  <si>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</si>
  <si>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</si>
  <si>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</si>
  <si>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</si>
  <si>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</si>
  <si>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https://gisp.gov.ru/support-measures/list/6616940/</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</si>
  <si>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</si>
  <si>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Субсидии российским организациям на возмещение части затрат на реализацию проектов по организации производства медицинских изделий</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</si>
  <si>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</si>
  <si>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</si>
  <si>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</si>
  <si>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</si>
  <si>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http://minpromtorg.gov.ru/activities/industry/otrasli/farma/</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</si>
  <si>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</si>
  <si>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</si>
  <si>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</si>
  <si>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</si>
  <si>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</si>
  <si>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</si>
  <si>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https://gisp.gov.ru/support-measures/list/6616912/</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</si>
  <si>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</si>
  <si>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</si>
  <si>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</si>
  <si>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</si>
  <si>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</si>
  <si>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</si>
  <si>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https://gisp.gov.ru/support-measures/list/7773929/</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</si>
  <si>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</si>
  <si>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</si>
  <si>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</si>
  <si>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</si>
  <si>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</si>
  <si>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</si>
  <si>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http://minpromtorg.gov.ru/activities/industry/siszadachi/oboronprom/</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</si>
  <si>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</si>
  <si>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</si>
  <si>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</si>
  <si>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 xml:space="preserve">ИП / ЮЛ / субъект РФ </t>
  </si>
  <si>
    <t xml:space="preserve">прочее </t>
  </si>
  <si>
    <t xml:space="preserve"> через соглашение с субъектом Российской Федерации</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</si>
  <si>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</si>
  <si>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</si>
  <si>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</si>
  <si>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Минтруд России</t>
  </si>
  <si>
    <t>https://rosmintrud.ru/employment/employment</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</si>
  <si>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</si>
  <si>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</si>
  <si>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</si>
  <si>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модернизация действующего предприятия / создание нового бизнеса / обеспечение текущей деятельности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</si>
  <si>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</si>
  <si>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</si>
  <si>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</si>
  <si>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</si>
  <si>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</si>
  <si>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</si>
  <si>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</si>
  <si>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</si>
  <si>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</si>
  <si>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</si>
  <si>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</si>
  <si>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http://mcx.ru/activity/state-support/measures/building-compensation/</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</si>
  <si>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</si>
  <si>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</si>
  <si>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</si>
  <si>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 xml:space="preserve">субъект РФ </t>
  </si>
  <si>
    <t xml:space="preserve"> прочее </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</si>
  <si>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</si>
  <si>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</si>
  <si>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сроки в Министерство Российской Федерации по развитию Дальнего Востока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</si>
  <si>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 xml:space="preserve"> Минвостокразвития России</t>
  </si>
  <si>
    <t>https://minvr.ru/activity/</t>
  </si>
  <si>
    <t xml:space="preserve">Постановление Правительства РФ от 14.03.2018 №254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</si>
  <si>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</si>
  <si>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</si>
  <si>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</si>
  <si>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</si>
  <si>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</si>
  <si>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https://minvr.ru/activity/territorii-operezhayushchego-razvitiya/</t>
  </si>
  <si>
    <t>Постановление Правительства РФ от 16.10.2014 № 1055 (ред. от 31.08.2018)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28.09.2018)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</si>
  <si>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</si>
  <si>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</si>
  <si>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 xml:space="preserve">займ, участие в капитале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</si>
  <si>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</si>
  <si>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</si>
  <si>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Минсельхоз России</t>
  </si>
  <si>
    <t>http://mcx.ru/activity/state-support/measures/unified-subsidy/</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</si>
  <si>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</si>
  <si>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</si>
  <si>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</si>
  <si>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модернизация действующего предприятия / обеспечение текущей деятельности </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</si>
  <si>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</si>
  <si>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</si>
  <si>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</si>
  <si>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http://mcx.ru/activity/state-support/measures/crops-subsidy/</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</si>
  <si>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</si>
  <si>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</si>
  <si>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</si>
  <si>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</si>
  <si>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</si>
  <si>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</si>
  <si>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http://mcx.ru/activity/state-support/measures/cattle-subsidy/</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</si>
  <si>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</si>
  <si>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</si>
  <si>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</si>
  <si>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</si>
  <si>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</si>
  <si>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</si>
  <si>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http://mcx.ru/activity/state-support/measures/subsidy-credit-2017/</t>
  </si>
  <si>
    <t xml:space="preserve"> Постановление Правительства РФ от 06.09.2018 №1063 (ред. от 04.10.2018)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</si>
  <si>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Субсидии производителям сельскохозяйственной техники с целью снижения ее стоимости для сельхозтоваропроизводителей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</si>
  <si>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</si>
  <si>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</si>
  <si>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</si>
  <si>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</si>
  <si>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Минкавказа России, Корпорация развития Северного Кавказа</t>
  </si>
  <si>
    <t>http://www.minkavkaz.gov.ru/ministry/activities/government-programs-fcp/46/
http://krskfo.ru/procedura</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</si>
  <si>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</si>
  <si>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Предоставление финансовой поддержки на проведение капитального ремонта многоквартирных домов</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</si>
  <si>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</si>
  <si>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</si>
  <si>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</si>
  <si>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</si>
  <si>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ГК - Фонд содействия реформированию жилищно-коммунального хозяйства</t>
  </si>
  <si>
    <t>http://fondgkh.ru/finances/cat/finansovaya-podderzhka-kapitalnogo-remonta-v-2017-godu/</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</si>
  <si>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</si>
  <si>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</si>
  <si>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</si>
  <si>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ЮЛ / субъект РФ </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</si>
  <si>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</si>
  <si>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</si>
  <si>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</si>
  <si>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http://fondgkh.ru/finances/cat/metodicheskie-materialyi-i-rekomendatsii/</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</si>
  <si>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</si>
  <si>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</si>
  <si>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</si>
  <si>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</si>
  <si>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</si>
  <si>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</si>
  <si>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Минкомсвязь России</t>
  </si>
  <si>
    <t xml:space="preserve">https://digital.gov.ru/ru/activity/directions/142/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</si>
  <si>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</si>
  <si>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</si>
  <si>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</si>
  <si>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займ</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</si>
  <si>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</si>
  <si>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Российский субъект деятельности в сфере промышленности, соответствующий требованиям ФРП</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</si>
  <si>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</si>
  <si>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Фонд развития промышленности</t>
  </si>
  <si>
    <t>http://frprf.ru/zaymy/proekty-razvitiya/</t>
  </si>
  <si>
    <t>Стандарт Фонда развития промышленности №СФ-И-51 (утвержден Наблюдательным советом Фонда развития промышленности 21.09.2018)</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</si>
  <si>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</si>
  <si>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</si>
  <si>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займ / лизинг</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</si>
  <si>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</si>
  <si>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http://frprf.ru/lizing/</t>
  </si>
  <si>
    <t xml:space="preserve"> Стандарт Фонда развития промышленности №СФ-И-53 (утвержден Наблюдательным советом Фонда развития промышленности 21.09.2018)</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</si>
  <si>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</si>
  <si>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</si>
  <si>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модернизация действующего предприятия </t>
  </si>
  <si>
    <t xml:space="preserve">займ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</si>
  <si>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</si>
  <si>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http://frprf.ru/zaymy/stankostroenie/</t>
  </si>
  <si>
    <t xml:space="preserve"> Стандарт Фонда развития промышленности №СФ-И-55 (утвержден Наблюдательным советом Фонда развития промышленности 21.09.2018)</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</si>
  <si>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</si>
  <si>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</si>
  <si>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</si>
  <si>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</si>
  <si>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http://frprf.ru/zaymy/konversiya/</t>
  </si>
  <si>
    <t xml:space="preserve"> Стандарт Фонда развития промышленности №СФ-И-88 (утвержден Наблюдательным советом Фонда развития промышленности 21.09.2018)</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</si>
  <si>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</si>
  <si>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</si>
  <si>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</si>
  <si>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http://frprf.ru/zaymy/komplektuyushchie-izdeliya/</t>
  </si>
  <si>
    <t xml:space="preserve"> Стандарт Фонда развития промышленности №СФ-И-87 (утвержден Наблюдательным советом Фонда развития промышленности 21.09.2018)</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</si>
  <si>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</si>
  <si>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</si>
  <si>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</si>
  <si>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http://frprf.ru/zaymy/regiony/</t>
  </si>
  <si>
    <t xml:space="preserve"> Стандарт Фонда развития промышленности №СФ-И-51 (утвержден Наблюдательным советом Фонда развития промышленности 21.09.2018)</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</si>
  <si>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</si>
  <si>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</si>
  <si>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</si>
  <si>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http://frprf.ru/zaymy/markirovka-lekarstv/</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</si>
  <si>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(утвержден Наблюдательным советом Фонда развития промышленности 21.09.2018)</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</si>
  <si>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</si>
  <si>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</si>
  <si>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</si>
  <si>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http://frprf.ru/zaymy/tsifrovizatsiya-promyshlennosti/</t>
  </si>
  <si>
    <t>Стандарт Фонда развития промышленности "Условия и порядок отбора проектов для финансирования по программе "Цифровизация промышленности" № СФ-И-116  (утвержден Наблюдательным советом Фонда развития промышленности 21.09.2018)</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</si>
  <si>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</si>
  <si>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</si>
  <si>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 xml:space="preserve">Российский субъект деятельности в сфере промышленности, соответствующий требованиям ФРП. </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</si>
  <si>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</si>
  <si>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http://frprf.ru/zaymy/proizvoditelnost-truda/</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</si>
  <si>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(утвержден Наблюдательным советом Фонда развития промышленности 21.09.2018)</t>
  </si>
  <si>
    <t>Субсидии из федерального бюджета бюджетам субъектов РФ на поддержку отрасли культуры</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</si>
  <si>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</si>
  <si>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субъект РФ / учреждения социальной сферы</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</si>
  <si>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</si>
  <si>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</si>
  <si>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</si>
  <si>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Минкультуры России</t>
  </si>
  <si>
    <t>http://www.mkrf.ru/documents/subsidiya-na-podderzhku-otrasli-kultury/?sphrase_id=2172399</t>
  </si>
  <si>
    <t xml:space="preserve">Постановление Правительства Российской Федераци от 15.04.2014 №317 (ред. от 29.03.2019) "Об утверждении государственной программы Российской Федерации "Развитие культуры и туризма" на 2013 - 2020 годы"
</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</si>
  <si>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</si>
  <si>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</si>
  <si>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</si>
  <si>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</si>
  <si>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</si>
  <si>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</si>
  <si>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http://www.fond-kino.ru/news/fond-kino-obavlaet-sbor-zaavok-na-podderzku-modernizacii-kinozalov-v-2019-godu/</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</si>
  <si>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</si>
  <si>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</si>
  <si>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</si>
  <si>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</si>
  <si>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</si>
  <si>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http://www.mkrf.ru/about/departments/departament_gosudarstvennoy_podderzhki_iskusstva_i_narodnogo_tvorchestva/activities/409770/?sphrase_id=2172367</t>
  </si>
  <si>
    <t xml:space="preserve">Постановление Правительства Российской Федераци от 15.04.2014 №317 (ред. от  29.03.2019) "Об утверждении государственной программы Российской Федерации "Развитие культуры и туризма" на 2013 - 2020 годы"
</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</si>
  <si>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</si>
  <si>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</si>
  <si>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</si>
  <si>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</si>
  <si>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http://www.mkrf.ru/documents/o-predostavlenii-subsidii-byudzhetu-subekta-rossiyskoy-federatsii-iz-federalnogo-byudzheta-na-obespe-190117/?sphrase_id=2172399</t>
  </si>
  <si>
    <t>Субсидии на поддержку творческой деятельности и техническое оснащение детских и кукольных театров</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</si>
  <si>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</si>
  <si>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</si>
  <si>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</si>
  <si>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</si>
  <si>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http://www.mkrf.ru/about/departments/departament_gosudarstvennoy_podderzhki_iskusstva_i_narodnogo_tvorchestva/activities/441543/?sphrase_id=2172385</t>
  </si>
  <si>
    <t xml:space="preserve">Постановление Правительства Российской Федераци от 15.04.2014 №317 (ред. от 29.03.2019)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</si>
  <si>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из федерального бюджета на софинансирование государственных программ развития физической культуры и спорта.</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</si>
  <si>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</si>
  <si>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</si>
  <si>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</si>
  <si>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</si>
  <si>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Минспорта России</t>
  </si>
  <si>
    <t>http://www.minsport.gov.ru/activities/federal-programs/fiz-ra-i-sport-skryt/26377/</t>
  </si>
  <si>
    <t xml:space="preserve">Постановление Правительства РФ от 15.04.2014 №302 (ред. от 25.01.2019) "Об утверждении государственной программы Российской Федерации "Развитие физической культуры и спорта"
</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</si>
  <si>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</si>
  <si>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</si>
  <si>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</si>
  <si>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</si>
  <si>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</si>
  <si>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</si>
  <si>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</si>
  <si>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</si>
  <si>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Субсидии на формирование комфортной городской среды (благоустройство территорий муниципальных образований)</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</si>
  <si>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</si>
  <si>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</si>
  <si>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Субъекты Российской Федерации, муниципальные образования</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</si>
  <si>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</si>
  <si>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гарантии</t>
  </si>
  <si>
    <t>Федеральный закон от 24.07.2007 №209-ФЗ «О развитии малого и среднего предпринимательства в Российской Федерации»</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</si>
  <si>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</si>
  <si>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</si>
  <si>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АО «Корпорация «МСП»</t>
  </si>
  <si>
    <t>http://corpmsp.ru/finansovaya-podderzhka/garantiynaya-podderzhka-subektov-msp-ngs/.</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</si>
  <si>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</si>
  <si>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Минпросвещения России</t>
  </si>
  <si>
    <t>https://edu.gov.ru/</t>
  </si>
  <si>
    <t>Постановление Правительства РФ от 26.12.2017 № 1642 (ред. от 22.01.2019)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</si>
  <si>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</si>
  <si>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</si>
  <si>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</si>
  <si>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</si>
  <si>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 1642 (ред. от 22.01.2019) "Об утверждении государственной программы Российской Федерации "Развитие образования"</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</si>
  <si>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</si>
  <si>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</si>
  <si>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</si>
  <si>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</si>
  <si>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</si>
  <si>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</si>
  <si>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Минпросвещение России 
Федеральное агентство по делам молодежи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</si>
  <si>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</si>
  <si>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</si>
  <si>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</si>
  <si>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</si>
  <si>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</si>
  <si>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</si>
  <si>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</si>
  <si>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</si>
  <si>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</si>
  <si>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Минздрав РФ</t>
  </si>
  <si>
    <t>https://www.rosminzdrav.ru</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</si>
  <si>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</si>
  <si>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</si>
  <si>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</si>
  <si>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</si>
  <si>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</si>
  <si>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</si>
  <si>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</si>
  <si>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</si>
  <si>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</si>
  <si>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 xml:space="preserve">Субсидии предоставляются 84 субъектам Российской Федерации, за исключением города Москвы
</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</si>
  <si>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</si>
  <si>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</si>
  <si>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https://www.rosminzdrav.ru/poleznye-resursy/vedomstvennaya-tselevaya-programma-razvitie-materialno-tehnicheskoy-bazy-detskih-poliklinik-i-detskih-poliklinicheskih-otdeleniy-meditsinskih-organizatsiy</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</si>
  <si>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</si>
  <si>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</si>
  <si>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</si>
  <si>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Ч. 12.1 ст. 51 Федерального закона №326-ФЗ "Об обязательном медицинском страховании в Российской Федерации"</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</si>
  <si>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</si>
  <si>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</si>
  <si>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</si>
  <si>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</si>
  <si>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 xml:space="preserve">гарантии </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</si>
  <si>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</si>
  <si>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 xml:space="preserve">Оказание информационной и маркетинговой поддержки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</si>
  <si>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</si>
  <si>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Минстрой России</t>
  </si>
  <si>
    <t>http://www.minstroyrf.ru/trades/zhilishno-kommunalnoe-hozyajstvo/strategicheskoe-napravlenie-razvitiya-zhkkh-i-gorodskaya-sreda/?sphrase_id=548733</t>
  </si>
  <si>
    <t>Постановление Правительства Российской Федерации от 30.12.2017 №1710 (ред. от 09.02.2019)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</si>
  <si>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</si>
  <si>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</si>
  <si>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</si>
  <si>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</si>
  <si>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</si>
  <si>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http://www.minstroyrf.ru/trades/realizaciya-gosudarstvennyh-programm/</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</si>
  <si>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</si>
  <si>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</si>
  <si>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</si>
  <si>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</si>
  <si>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</si>
  <si>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Гранты победителям конкурса Минстроя России для проектов формирование комфортной городской среды в малых и исторических городах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</si>
  <si>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</si>
  <si>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</si>
  <si>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</si>
  <si>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</si>
  <si>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</si>
  <si>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</si>
  <si>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Реализация инвестиционных проектов, направленных на развитие монопрофильных муниципальных образований</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</si>
  <si>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</si>
  <si>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 xml:space="preserve">кредитование, займ, участие в капитале / лизинг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</si>
  <si>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</si>
  <si>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Участники (инициаторы) инвестиционных проектов в моногородах</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</si>
  <si>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</si>
  <si>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ВЭБ.РФ</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</si>
  <si>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</si>
  <si>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</si>
  <si>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</si>
  <si>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</si>
  <si>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</si>
  <si>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</si>
  <si>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</si>
  <si>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https://veb.ru/biznesu/fabrika-proektnogo-finansirovaniya/</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</si>
  <si>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</si>
  <si>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Финансирование подготовки инвестиционных проектов</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</si>
  <si>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</si>
  <si>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Устав АО "ВЭБ Инфраструктура"</t>
  </si>
  <si>
    <t>Хозяйствующие субъекты</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</si>
  <si>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</si>
  <si>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АО «ИнфраВЭБ»</t>
  </si>
  <si>
    <t>http://vebinfra.ru/services/funding-projects/</t>
  </si>
  <si>
    <t xml:space="preserve">Устав АО "ВЭБ Инфраструктура"
</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</si>
  <si>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</si>
  <si>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</si>
  <si>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</si>
  <si>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http://vebinfra.ru/services/investment-consulting/</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</si>
  <si>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</si>
  <si>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</si>
  <si>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</si>
  <si>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</si>
  <si>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https://www.mspbank.ru/credit/
https://corpmsp.ru/bankam/programma_stimulir/</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</si>
  <si>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</si>
  <si>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</si>
  <si>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r>
      <t xml:space="preserve">Федеральный закон </t>
    </r>
    <r>
      <rPr>
        <sz val="10"/>
        <rFont val="Times New Roman"/>
      </rPr>
      <t xml:space="preserve">от </t>
    </r>
    <r>
      <rPr>
        <sz val="10"/>
        <color indexed="8"/>
        <rFont val="Times New Roman"/>
      </rPr>
      <t>24.07.2007 № 209-ФЗ «О развитии малого и среднего предпринимательства в Российской Федерации»</t>
    </r>
  </si>
  <si>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</si>
  <si>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</si>
  <si>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https://www.mspbank.ru/credit/agropark/?SUM_FROM=5000000&amp;TARGET=67&amp;MONTHS_TO=1&amp;SUM_TO=5000000&amp;SPECIAL=78&amp;ID%5B0%5D=1304&amp;ID%5B1%5D=1305</t>
  </si>
  <si>
    <t>Кредитная поддержка женского предпринимательства</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</si>
  <si>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</si>
  <si>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Федеральный закон от 24.07.2007 № 209-ФЗ«О развитии малого и среднего предпринимательства в Российской Федерации»</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</si>
  <si>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</si>
  <si>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https://www.mspbank.ru/credit/women-entrepreneurship</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</si>
  <si>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</si>
  <si>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</si>
  <si>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</si>
  <si>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https://www.mspbank.ru/credit/high-tech/?SUM_FROM=28638373&amp;TARGET=67&amp;MONTHS_TO=16&amp;SUM_TO=28638373&amp;BUSINESS_SIZE=72&amp;ID%5B0%5D=36645</t>
  </si>
  <si>
    <t>Оказание финансовой поддержки Субъектам МСП - гражданам РФ в возрасте не менее 45 лет и не более 65 лет.</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</si>
  <si>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</si>
  <si>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</si>
  <si>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</si>
  <si>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https://www.mspbank.ru/credit/silver/?SUM_FROM=5000000&amp;TARGET=69&amp;MONTHS_TO=1&amp;SUM_TO=5000000&amp;BUSINESS_SIZE=72&amp;SPECIAL=148&amp;ID%5B0%5D=36868</t>
  </si>
  <si>
    <t>Кредитование расходов, связанных с исполнением Заемщиком контракта в рамках Федеральных законов 223-ФЗ и 44-ФЗ.</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</si>
  <si>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</si>
  <si>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</si>
  <si>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</si>
  <si>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Правовая и консультационная поддержка в сферах логистики, таможенного администрирования, сертификации, патентования и возврата НДС.</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</si>
  <si>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</si>
  <si>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поддержка экспорта</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</si>
  <si>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</si>
  <si>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</si>
  <si>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</si>
  <si>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АО «Российский экспортный центр» (РЭЦ)</t>
  </si>
  <si>
    <t>https://www.exportcenter.ru/services/podderzhka-eksportnykh-postavok/</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</si>
  <si>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</si>
  <si>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</si>
  <si>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</si>
  <si>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 xml:space="preserve">консультирование </t>
  </si>
  <si>
    <t>https://www.exportcenter.ru/services/prodvizhenie-na-vneshnie-rynki/</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</si>
  <si>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</si>
  <si>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</si>
  <si>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</si>
  <si>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</si>
  <si>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https://www.exportcenter.ru/services/sertifikatsiya-i-litsenzirovanie/</t>
  </si>
  <si>
    <t>Частичное возмещение фактических затрат по различным направлениям экспортной деятельности, понесенных в текущем финансовом году.</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</si>
  <si>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</si>
  <si>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ИП/ЮЛ</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</si>
  <si>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</si>
  <si>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https://www.exportcenter.ru/services/subsidirovanie/</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</si>
  <si>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</si>
  <si>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 xml:space="preserve">Субсидирование процентных ставок по экспортным кредитам, предоставляемым коммерческими банками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</si>
  <si>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</si>
  <si>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</si>
  <si>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</si>
  <si>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сертификацией продукции на внешних рынках при реализации инвестиционных проектов</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</si>
  <si>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</si>
  <si>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Страхование экспортных кредитов и инвестиций.</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</si>
  <si>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</si>
  <si>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</si>
  <si>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</si>
  <si>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</si>
  <si>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</si>
  <si>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</si>
  <si>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https://corpmsp.ru/informatsionno-marketingovaya-podderzhka/</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</si>
  <si>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</si>
  <si>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Расширение доступа субъектов МСП, зарегистрированных на территории моногородов, к закупкам крупнейших заказчиков</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</si>
  <si>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</si>
  <si>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прочее</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</si>
  <si>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</si>
  <si>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</si>
  <si>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</si>
  <si>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https://corpmsp.ru/obespechenie-dostupa-k-goszakupkam/</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</si>
  <si>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</si>
  <si>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Программа льготного лизинга оборудования для субъектов индивидуального и малого предпринимательства (Программа "Моногорода и ТОСЭРы)</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</si>
  <si>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</si>
  <si>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</si>
  <si>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</si>
  <si>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</si>
  <si>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https://corpmsp.ru/finansovaya-podderzhka/lizingovaya-podderzhka/</t>
  </si>
  <si>
    <t>Условия программы льготного лизинга ИМП</t>
  </si>
  <si>
    <t>Гарантийная поддержка субъектов МСП, зарегистрированных в монопрофильных муниципальных образованиях Российской Федерации.</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</si>
  <si>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</si>
  <si>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</si>
  <si>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</si>
  <si>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МСП Банк</t>
  </si>
  <si>
    <t>https://www.mspbank.ru/guarantee-ngs/borrowers/index.php</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</si>
  <si>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</si>
  <si>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Кредитная поддержка в рамках продукта «Развитие моногородов»</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</si>
  <si>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</si>
  <si>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</si>
  <si>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</si>
  <si>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https://www.mspbank.ru/credit/mono-cities/</t>
  </si>
  <si>
    <t xml:space="preserve">Федеральный закон от 24.07.2007 № 209-ФЗ (ред. от 27.12.2018) "О развитии малого и среднего предпринимательства в Российской Федерации"
</t>
  </si>
  <si>
    <t>Кредитная поддержка в рамках Программы стимулирования субъектов малого и среднего предпринимательства</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</si>
  <si>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</si>
  <si>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 xml:space="preserve">модернизация действующего предприятия / создание нового бизнеса </t>
  </si>
  <si>
    <t>кредитование</t>
  </si>
  <si>
    <r>
      <t xml:space="preserve">Федеральный закон </t>
    </r>
    <r>
      <rPr>
        <sz val="10"/>
        <rFont val="Times New Roman"/>
      </rPr>
      <t xml:space="preserve">от </t>
    </r>
    <r>
      <rPr>
        <sz val="10"/>
        <color indexed="8"/>
        <rFont val="Times New Roman"/>
      </rPr>
      <t>24.07.2007 №209-ФЗ «О развитии малого и среднего предпринимательства в Российской Федерации»</t>
    </r>
  </si>
  <si>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</si>
  <si>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АО «ЭКСАР»</t>
  </si>
  <si>
    <t>https://www.exiar.ru/products/for-exporters/</t>
  </si>
  <si>
    <t xml:space="preserve">Постановление Правительства РФ от 22.11.2011 № 964 (ред. от 12.11.2018)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</si>
  <si>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Кредитная поддержка российского несырьевого экспорта</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</si>
  <si>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</si>
  <si>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</si>
  <si>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</si>
  <si>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</si>
  <si>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 xml:space="preserve"> АО «РОСЭКСИМБАНК»</t>
  </si>
  <si>
    <t>http://eximbank.ru/credits/index.php</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</si>
  <si>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</si>
  <si>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</si>
  <si>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</si>
  <si>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</si>
  <si>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</si>
  <si>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</si>
  <si>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http://eximbank.ru/credits/garant.php</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</si>
  <si>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</si>
  <si>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</si>
  <si>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</si>
  <si>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</si>
  <si>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</si>
  <si>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</si>
  <si>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</si>
  <si>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</si>
  <si>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</si>
  <si>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</si>
  <si>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</si>
  <si>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</si>
  <si>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</si>
  <si>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</si>
  <si>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</si>
  <si>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</si>
  <si>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</si>
  <si>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</si>
  <si>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 xml:space="preserve">Предметом залога может выступать:
• Земельный участок, недвижимое имущество или имущественный комплекс, находящийся в собственности Залогодателя, не изъятый из оборота и не обремененный обязательствами перед третьими лицами;
• Независимые гарантии и поручительства юридических лиц с кредитным рейтингом не ниже ССС, в пределах 50% от стоимости чистых активов Поручителя (Гаранта).
Подтверждение кредитного рейтинга: кредитный рейтинг по данным российского рейтингового агентства, аккредитованного Банком России, или аналогичного по данным международных рейтинговых агентств (S&amp;P, Fitch Ratings, Moody’s).
</t>
  </si>
  <si>
    <t xml:space="preserve">В зависимости от структуры сделки, в том числе: 
• Залог денежных средств на счете.
• Залог обязательственных прав и прав участников юридических лиц (залог долей/акций). 
• Ценные бумаги и векселя, котируемые или имеющие подтвержденный кредитный рейтинг эмитента не ниже ССС;
• Поручительства юридических лиц (собственников/бенефициаров) без кредитного рейтинга, в пределах 50% от стоимости чистых активов поручителя.
Подтверждение кредитного рейтинга: кредитный рейтинг по данным российского рейтингового агентства, аккредитованного Банком России, или аналогичного по данным международных рейтинговых агентств (S&amp;P, Fitch Ratings, Moody’s).
</t>
  </si>
  <si>
    <t xml:space="preserve">100% с учетом дисконтов, утверждённых в ФЦПФ.
Наблюдательным советом ФЦПФ могут приниматься решения о предоставлении продукта с иными параметрами обеспечения
</t>
  </si>
  <si>
    <t xml:space="preserve">В соответствие с внутренними документами ФЦПФ, процентная ставка, обеспечивающая минимальную доходность на вложения ФЦПФ, рассчитывается на следующих принципах: 
а) Переменная маржа определяется как расчетная величина по итогам оценки риск-класса проекта, риск-класса Инициатора, срока участия и качества обеспечения (от 0.20 до 7.00%);
б) Базовая ставка определяется как среднеарифметическое значение Ключевой ставки Центрального Банка РФ (Банка России) за процентный период, если Ключевая ставка превышает среднеарифметический размер ставки Moscow Prime Offered Rate (MosPrime Rate 6m) за процентный период. В случае если Ключевая ставка меньше среднеарифметического размера ставки Moscow Prime Offered Rate (MosPrime Rate 6m) за процентный период, то Базовая ставка составляет 2/3 (две третьих) Ключевой ставки плюс 1/3 (одна третья) среднеарифметического значения ставки Moscow Prime Offered Rate (MosPrime Rate 6m).
Нижняя граница процентной ставки определяется на дату подготовки обоснования по участию в проекте для органов управления ФЦПФ
</t>
  </si>
  <si>
    <t>Траншами, в том числе в соответствии с Планом целевого расходования средств (Планом закупок).</t>
  </si>
  <si>
    <t>Нет, возможно оказание услуги со стороны ФЦПФ Инициатору проекта по экспертизе бизнес-плана и финансовой модели проекта на предмет соответствия требованиям, предъявляемым финансирующими организациями.</t>
  </si>
  <si>
    <t>Есть, устанавливается в зависимости от структуры сделки.</t>
  </si>
  <si>
    <t>Неустойка устанавливается за неисполнение, просрочку исполнения или иное ненадлежащее исполнение договора займа.</t>
  </si>
  <si>
    <t>участие в капитале</t>
  </si>
  <si>
    <t>Участие в капитале хозяйственных обществ</t>
  </si>
  <si>
    <t>Вхождение в уставный капитал хозяйственного общества (далее – Компания, Проектная компания) осуществляется с целью финансирования подготовки и реализации проекта (проектов), предусматривающих возможность дальнейшего участия Внешэкономбанка как кредитора проекта (проектов).</t>
  </si>
  <si>
    <t>Требования к Инициатору проекта, инвесторам и третьим лицам, предоставляющим обеспечение, определяются в соответствии с требованиями, устанавливаемыми локальными нормативными актами ФЦПФ, в том числе: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14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цели и задачи инвестиционного проекта соответствуют основным направлениям деятельности юридического лица;
е) отсутствие информации о негативной репутации или кредитной истории;
ж) юридическое лицо на законных основаниях владеет долями (акциями) проектной компании, права на доли (акции) полностью оплачены и не оспариваются третьими лицами.</t>
  </si>
  <si>
    <t xml:space="preserve">Определяется в зависимости от структуры сделки, указывается в решении уполномоченного органа управления ФЦПФ по сделке.
Предельный срок устанавливается по результатам оценки общего уровня рисков по конкретному проекту и сделке и анализа достижения требуемой доходности от участия ФЦПФ в капитале компании и составляет не более 10 лет. 
</t>
  </si>
  <si>
    <t>В зависимости от структуры сделки и отраслевой принадлежности инвестиционного проекта (проекта) и с учетом ограничений, установленных ниже в отношении доли собственных средств, предоставляемых Инициатором проекта.</t>
  </si>
  <si>
    <t>Минимальная доля собственных средств Инициатора проекта, вкладываемых в Компанию с учетом ранее вложенных средств, должна составлять не менее 20% от общего объема вложений участников Компании</t>
  </si>
  <si>
    <t xml:space="preserve">• Бухгалтерская отчетность и (или) справки на межотчетные даты 
• Документы, подтверждающие субординированные заимствования (акционерные займы)
• Векселя 
• Отчет независимого оценщика/аудитора 
• Оплаченные подтвержденные затраты  
• Прочее
Наличие источников собственных средств и понесенные затраты по проекту должны быть документально подтверждены в форме, отвечающей требованиям ФЦПФ, и проанализированы ФЦПФ.
</t>
  </si>
  <si>
    <t>Путем выхода из капитала хозяйственного общества за счет продажи доли участия участникам общества, Инициатору или третьему лицу, в случае если общий объем финансирования проекта составляет более 5 млрд. рублей, и (или) получения дохода от текущей (проектной) деятельности компании</t>
  </si>
  <si>
    <t>Соглашения, договоры, опционные сделки с участниками  компании и/или определенными инвесторами, которые обеспечивают возможность ФЦПФ продать акции/доли в Компании инвестору по стоимости, обеспечивающей получение ФЦПФ  минимально допустимой доходности.</t>
  </si>
  <si>
    <t>Поручительства собственников/бенефициаров и(или) третьих лиц или иные способы дополнительного обеспечения исполнения обязательств по покупке долей (акций) ФЦПФ в капитале компании</t>
  </si>
  <si>
    <t xml:space="preserve">100%.
Наблюдательным советом ФЦПФ могут приниматься решения о предоставлении продукта с иными параметрами обеспечения
</t>
  </si>
  <si>
    <t>В соответствие с локальными нормативными актами ФЦПФ, процентная ставка, обеспечивающая минимальную доходность на вложения ФЦПФ, рассчитывается на следующих принципах: 
а) Переменная маржа определяется как расчетная величина по итогам оценки риск-класса проекта, риск-класса Инициатора, срока участия и качества обеспечения (от [0.20] до [7.00] %);
б) Базовая ставка определяется как среднеарифметическое значение Ключевой ставки Центрального Банка РФ (Банка России) за процентный период, если Ключевая ставка превышает среднеарифметический размер ставки Moscow Prime Offered Rate (MosPrime Rate 6m) за процентный период. В случае если Ключевая ставка меньше среднеарифметического размера ставки Moscow Prime Offered Rate (MosPrime Rate 6m) за процентный период, то Базовая ставка составляет 2/3 (две третьих) Ключевой ставки плюс 1/3 (одна третья) среднеарифметического значения ставки Moscow Prime Offered Rate (MosPrime Rate 6m).
Нижняя граница процентной ставки определяется на дату подготовки обоснования по участию в проекте для органов управления ФЦПФ.</t>
  </si>
  <si>
    <t>Фонд развития Дальнего Востока</t>
  </si>
  <si>
    <t>Предоставление займного финансирования</t>
  </si>
  <si>
    <t>Предоставление займов юридическим лицам, осуществляющим подготовку и(или) реализацию проектов</t>
  </si>
  <si>
    <t>Получателем средств является юридическое лицо, отвечающее следующим условиям:
• Юридическое лицо реализует проект в субъектах РФ на территории ДФО и БР;
• Проект относится к следующим отраслям:
o Инфраструктура: транспортная, энергетическая, коммунальная, инфраструктура связи;
o Проекты, реализуемые в ТОР;
o Производство, хранение и переработка продукции сельского хозяйства и биоресурсов;
o Индустрия туризма и отдыха, включая объекты туристической и рекреационной инфраструктуры;
o Производство высокотехнологичной промышленной продукции;
o Добыча и переработка полезных ископаемых;
o Другие отрасли и проекты, направленные на содействие социально экономическому развитию Дальнего Востока и Байкальского региона
• Проект признан приоритетным в целях финансирования за счет средств ФРДВ в соответствии с Методикой отбора инвестиционных проектов, планируемых к реализации на территориях Дальнего Востока и Байкальского региона, утвержденной постановлением Правительства РФ от 16.10.2014 №1055;
• Расходы на услуги консультантов, связанные с подготовкой проекта (в том числе) в интересах ФРДВ, производятся за счет инициатора или иных участников (соинвесторов) проекта если иное не усыновлено решением Совета директоров;
• Соинвестор проекта соответствует требованиям, предъявляемым к лицам, зарегистрированным в офшорных зонах (имеющих гражданство (подданство) иностранного государства, признаваемого офшорной зоной), и (или) имеющим в качестве конечного бенефициара физическое лицо с гражданством (подданством) иностранного государства, признаваемого офшорной зоной</t>
  </si>
  <si>
    <t xml:space="preserve">• От 5 лет; 
• Инфраструктурные проекты – более 10 лет
</t>
  </si>
  <si>
    <t>ФРДВ финансирует проекты в объеме до 30% от общей стоимости проекта, при этом максимизирует отношение объема частных инвестиций к объему инвестиций ФРДВ</t>
  </si>
  <si>
    <t>Не менее 10%</t>
  </si>
  <si>
    <t>Акционерный капитал</t>
  </si>
  <si>
    <t xml:space="preserve">Определяется индивидуально для каждого проекта </t>
  </si>
  <si>
    <t xml:space="preserve">Денежный поток от финансируемого проекта
Денежный поток от текущей деятельности
</t>
  </si>
  <si>
    <t xml:space="preserve">• Корпоративные и банковские гарантии
• Поручительства третьих лиц
• Залоги
</t>
  </si>
  <si>
    <t xml:space="preserve">• Гарантии АО «Корпорации МСП»
• Гарантии Российских гарантирующих организаций
</t>
  </si>
  <si>
    <t>В объеме займа, увеличенного на проценты и штрафы, начисленные за весь период финансирования</t>
  </si>
  <si>
    <t xml:space="preserve">Не применяется, процентная ставка фиксированная </t>
  </si>
  <si>
    <t>Фиксированная</t>
  </si>
  <si>
    <t xml:space="preserve">займ
</t>
  </si>
  <si>
    <t>График погашения основного долга определяется индивидуально для каждого проекта</t>
  </si>
  <si>
    <t>Отсутствуют</t>
  </si>
  <si>
    <t>Определяется индивидуально для каждого проекта</t>
  </si>
  <si>
    <t>Инвестиции в акционерный капитал</t>
  </si>
  <si>
    <t>Осуществление инвестиций в:
• акции российских и иностранных акционерных обществ, в том числе при их учреждении;
• доли в уставных капиталах российских обществ с ограниченной ответственностью, в том числе при их учреждении;
• права участия в уставных капиталах иностранных коммерческих организаций, в том числе при их учреждении;
• иные ценные бумаги, в том числе удостоверяющие долю в праве собственности на имущество, акции, доли в уставных капиталах</t>
  </si>
  <si>
    <t>Продажа объектов инвестирования не ранее чем по истечении 5 лет с момента приобретения</t>
  </si>
  <si>
    <t xml:space="preserve">• Акционерный капитал
• Займ
</t>
  </si>
  <si>
    <t>Опцион</t>
  </si>
  <si>
    <t>Опционные механизмы, залоги и гарантии в обеспечение исполнения обязательств по опционам</t>
  </si>
  <si>
    <t>Назначение представителей в совете директоров</t>
  </si>
  <si>
    <t>Не применимо</t>
  </si>
  <si>
    <t xml:space="preserve">Уровень доходности определяется при заключении инструмента на выход Фонда из УК (например, опцион), уровень доходности должен составлять не менее 5%. </t>
  </si>
  <si>
    <t>Инвестиции в акции
Инвестиции в долю в уставном капитале
Инвестиции в право участия в уставном капитале</t>
  </si>
  <si>
    <t>• комиссия за организацию финансирования
• плата за оформление инструмента на продажу долей/акций получателя средств первоначальному владельцу или третьему лицу
• иные применимые комиссии</t>
  </si>
  <si>
    <t>Определяется инструментом на продажу долей/акций получателя средств первоначальному владельцу или третьему лицу</t>
  </si>
  <si>
    <t>Размер комиссии включает договорную номинальную стоимость финансирования и начисленные (но не выплаченные) проценты и может включать дополнительное возмещение (комиссия/штраф) за досрочное исполнение обязательств по инструменту</t>
  </si>
  <si>
    <t>Не применяется</t>
  </si>
  <si>
    <t>ВЭБ-Лизинг</t>
  </si>
  <si>
    <t>Корпоративный</t>
  </si>
  <si>
    <t>Контрактный лизинг</t>
  </si>
  <si>
    <t>Корпоративный лизинг.</t>
  </si>
  <si>
    <t>Новый/Бывший в употреблении предмет лизинга</t>
  </si>
  <si>
    <t xml:space="preserve">Лизингополучатели, закупочная деятельность которых регламентирована ФЗ от 05.04.2013 №44-ФЗ "О контрактной системе в сфере закупок товаров, работ, услуг для обеспечения государственных и муниципальных нужд", либо
Лизингополучатели,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отсутствие в перечене недобросовестных поставщиков,
в случае, если по условиям договора лизинга выбор поставщика осуществляется лизингодателем, обязательным условием является заключение Соглашения о намерениях между поставщиком и ВЭБл до подачи ВЭБл заявки на участие в закупочной процедуре лизингополучателя </t>
  </si>
  <si>
    <t>до 20 лет</t>
  </si>
  <si>
    <t>от 1 млрд.руб. (от 150 млн.руб. в случае несоответствия условиям продукта "Развитие.ФЛ.Госсектор")</t>
  </si>
  <si>
    <t>Аванс по договору лизинга 0-49%</t>
  </si>
  <si>
    <t>не определено</t>
  </si>
  <si>
    <t>Устанавливается индивидуально</t>
  </si>
  <si>
    <t>Любой</t>
  </si>
  <si>
    <t>Устанавливается отдельно по каждой сделке</t>
  </si>
  <si>
    <t>Согласование Лизингодателя</t>
  </si>
  <si>
    <t>корпоративный лизинг</t>
  </si>
  <si>
    <t>Корпоратив.Финансовый лизинг. Авто- и спец.техника</t>
  </si>
  <si>
    <t>ЮЛ. Не финансируются сделки с: 
 - ОПФ хозяйствующих субъектов без образования юр.лица, ИП;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Отсутствие в перечне недобросовестных поставщиков</t>
  </si>
  <si>
    <t>от 12 до 60 лет</t>
  </si>
  <si>
    <t>от 1 млрд.руб. (от 150 млн.руб. в случае несоответствия условиям продукта "Развитие.ФЛ.Ато и спец.техника")</t>
  </si>
  <si>
    <t>Аванс по договору лизинга 5-49%</t>
  </si>
  <si>
    <t>Размер платежа в конце срока лизинга до 7% но не менее 1000 руб.</t>
  </si>
  <si>
    <t>Согласование Лизингодателя. Сумма закрытия сделки указана в договоре лизинга</t>
  </si>
  <si>
    <t>Корпоратив.Операционный лизинг/Аренда.Железнодорожные активы</t>
  </si>
  <si>
    <t>ЮЛ. Не финансируются сделки с: 
 - ОПФ хозяйствующих субъектов без образования юр.лица, ИП;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АО ВЭБл и его ДЗО (предметы лизинга, находящиеся на балансе ВЭБл и его ДЗО)</t>
  </si>
  <si>
    <t>до 15 лет</t>
  </si>
  <si>
    <t>от 1 млрд.руб. (от 150 млн.руб. в случае несоответствия условиям продукта "ОЛ/Аренда.Железнодорожные активы")</t>
  </si>
  <si>
    <t>Не устанавливается</t>
  </si>
  <si>
    <t>Выкуп по согласованию с лизингодателем</t>
  </si>
  <si>
    <t>Корпоратив.Финансовый лизинг.Железнодорожная техника</t>
  </si>
  <si>
    <t>ЮЛ. Не финансируются сделки с: 
 - ОПФ хозяйствующих субъектов без образования юр.лица, ИП;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Собственник подвижного состава либо официальный дилер для тягового состава</t>
  </si>
  <si>
    <t>от 1 млрд.руб. (от 150 млн.руб. в случае несоответствия условиям продукта "Развитие.Фл..Железнодорожная техника")</t>
  </si>
  <si>
    <t>Корпоратив.Финансовый лизинг/Операционный лизинг. Самолеты</t>
  </si>
  <si>
    <t>Новый/Восстановленный/Бывший в употреблении предмет лизинга</t>
  </si>
  <si>
    <t xml:space="preserve">ЮЛ. Не финансируются сделки с: 
 - ОПФ хозяйствующих субъектов без образования юр.лица, ИП;
Параметры поставщика: 
 - отсутствие в перечне недобросовестных поставщиков
 - для новых предметов лизинга - производитель/официальный дилер </t>
  </si>
  <si>
    <t>от 1 млрд.руб. (от 150 млн.руб. в случае несоответствия условиям продукта "Развитие.Фл.Вертолеты, малая авиация, самолеты")</t>
  </si>
  <si>
    <t>Размер платежа в конце срока лизинга до 45% и не менее 1000 руб.</t>
  </si>
  <si>
    <t>Устанавливается индивидуально. Рекомендуется обеспечительный депозит не менее 2 лизинговых платежей</t>
  </si>
  <si>
    <t>Корпоратив.Финансовый лизинг/Операционный лизинг. Вертолеты, малая авиация</t>
  </si>
  <si>
    <t>ЮЛ. Не финансируются сделки с: 
 - ОПФ хозяйствующих субъектов без образования юр.лица, ИП;
Параметры поставщика: 
 - отсутствие в перечне недобросовестных поставщиков
 - для новых предметов лизинга - производитель/официальный дилер 
 - для международного лизинга - наличие сервисного центра в стране</t>
  </si>
  <si>
    <t>Аванс по договору лизинга 10-49%</t>
  </si>
  <si>
    <t>Корпоратив.Финансовый лизинг/Операционный лизинг.Суда</t>
  </si>
  <si>
    <t>ЮЛ. Не финансируются сделки с: 
 - ОПФ хозяйствующих субъектов без образования юр.лица, ИП;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05.04.2013 №44-ФЗ "О контрактной системе в сфере закупок товаров, работ, услуг для обеспечения государственных и муниципальных нужд" и ФЗ от 18.07.2011 № 223-ФЗ "О закупках товаров, работ, услуг отдельными видами юридических лиц.
Параметры поставщика: 
Отсутствие в перечне недобросовестных поставщиков</t>
  </si>
  <si>
    <t>от 1 млрд.руб. (от 150 млн.руб. в случае несоответствия условиям продукта "Развитие.Фл.Суда")</t>
  </si>
  <si>
    <t>Корпоратив.Финансовый лизинг. Оборудование</t>
  </si>
  <si>
    <t>от 1 млрд.руб. (от 150 млн.руб. в случае несоответствия условиям продукта "Развитие.Фл.Оборудование")</t>
  </si>
  <si>
    <t>Размер платежа в конце срока лизинга до 30% и не менее 1000 руб.</t>
  </si>
  <si>
    <t>Экспресс+Финансовый лизинг.Госсектор</t>
  </si>
  <si>
    <t>Новые: легковой автомобиль, легковое коммерческое транспортное средство, спецтехника, коммерческая техника, оборудование, дата производства - не ранее года от даты одобрения
Б/у: легковой автомобиль, легковое коммерческое транспортное средство, коммерческая техника не страше 5 лет, не считая текущий год.
Страна производителя: РФ и страны СНГ/Иностранное производство, за исключением Республики Китай</t>
  </si>
  <si>
    <t>Лизингополучатели,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 отстутствие в перечне недобросовестных поставщиков
 - отсутствие иска о банкротстве
В случае, если по условиям договора лизинга выбор поставщика осуществляется лизингодателем, обязательным условием является заключение Соглашения о намерениях между поставщиком и ВЭБл до подачи ВЭБл заявки на участие в закупочной процедуре лизингополучателя</t>
  </si>
  <si>
    <t>от 12 до 60 месяцев</t>
  </si>
  <si>
    <t xml:space="preserve">от 30 млн.руб до 500 млн.руб </t>
  </si>
  <si>
    <t>Максимальный срок поставки 180 дней</t>
  </si>
  <si>
    <t>Комиссионные платежи не предусмотрены. Участие агентов допускается. Размер агентского вознаграждения - 1%</t>
  </si>
  <si>
    <t>Письменное согласование лизингодателя</t>
  </si>
  <si>
    <t xml:space="preserve">Малый </t>
  </si>
  <si>
    <t>розничный лизинг</t>
  </si>
  <si>
    <t xml:space="preserve">Экспресс+Финансовый лизинг. </t>
  </si>
  <si>
    <t>ЮЛ (резидент РФ), применяющее общую систему налогообложения.
Исключаются из рассмотрения сделки с:
 - некоммерческими организациями;
 - финансовыми организациями;
 - лизинговыми компаниями;
 - ломбардами;     
 - автошколами;
 - организациями, сдающими транспортные средства в аренду без экипажа;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05.04.2013 №44-ФЗ "О контрактной системе в сфере закупок товаров, работ, услуг для обеспечения государственных и муниципальных нужд", и от 18.07.2011 № 223-ФЗ "О закупках товаров, работ, услуг отдельными видами юридических лиц.
Параметры лизингополучателя:
 - выручка выше 60 млн руб (без НДС) по результатам последнего фин.года
 - срок фактической работы лизингополучателя - не менее 12 мес</t>
  </si>
  <si>
    <t>12-48 мес. Для предметов лизинга: легковой автомобиль, легковое коммерческое транспортное средство
12-60 мес. Для предметов лизинга: спецтехника, коммерческая техника, оборудование</t>
  </si>
  <si>
    <t>Размер платежа в конце срока лизинга до 7% и не менее 1000 руб. Максимальный срок поставки 180 дней</t>
  </si>
  <si>
    <t>от 14,3% годовых</t>
  </si>
  <si>
    <t>Равный, дигрессивный (100/50/25; 100/30/10; ступенчатый), индивидуальный график</t>
  </si>
  <si>
    <t>Согласование Лизингодателя, но не ранее 12 мес с даты акта приема-передачи в лизинг. Сумма закрытия сделки указана в договоре лизинга</t>
  </si>
  <si>
    <t>Экспресс.Финансовый лизинг.Госсектор</t>
  </si>
  <si>
    <t>Новый/Бывший в употреблении</t>
  </si>
  <si>
    <t>Лизингополучатели, закупочная деятельность которых регламентирована ФЗ от 18.07.2011 № 223-ФЗ "О закупках товаров, работ, услуг отдельными видами юридических лиц.
Параметры поставщика: 
 - отстутствие в перечне недобросовестных поставщиков
 - отсутствие иска о банкротстве
 - выбор поставщика осуществляется лизингополучателем</t>
  </si>
  <si>
    <t>от 12 до 48 мес для новых предметов лизинга, от 12 до 36 мес для б/у предметов лизинга</t>
  </si>
  <si>
    <t>от 150 тыс. до 50 млн руб.</t>
  </si>
  <si>
    <t>Комиссионные платежи не предусмотрены. Участие агентов допускается. Размер агентского вознаграждения определяется в соответствии с ВНД ВЭБл</t>
  </si>
  <si>
    <t>Экспресс.Аренда</t>
  </si>
  <si>
    <t>ЮЛ, ИП, КФХ.
Не финансируются сделки с:
финансовыми организациями;
 - лизинговыми компаниями;
 - ломбардами;     
 - автошколами;
 - организациями, сдающими транспортные средства в аренду без экипажа;
 - муниципалитетами, унитарными предприятиями, субъектами РФ, бюджетными учреждениями и прочими организациями, закупочная деятельность которых регламентирована ФЗ от 05.04.2013 №44-ФЗ "О контрактной системе в сфере закупок товаров, работ, услуг для обеспечения государственных и муниципальных нужд", и от 18.07.2011 № 223-ФЗ "О закупках товаров, работ, услуг отдельными видами юридических лиц.
Параметры лизингополучателя:
Возраст лизингополучателя - ИП на момент рассмотрения заявки должен быть не менее 18 лети на момент завершения договора лизинга не должен превышать 65 лет.
Параметры поставщика:
АО "ВЭБл" и его ДЗО (предметы лизинга, находящиеся на балансе ВЭБл и его ДЗО)</t>
  </si>
  <si>
    <t>12-36 месяцев</t>
  </si>
  <si>
    <t>Аванс по договору 5-49%
Размер аванса понижается на:
5%, если год выпуска не старше 2 лет (включительно);
8%, если истекший с года выпуска срок составляет от 3 до 5 лет</t>
  </si>
  <si>
    <t>от 15,0% годовых</t>
  </si>
  <si>
    <t xml:space="preserve">Равный, дигрессивный (100/50/25; 100/30/10; ступенчатый), </t>
  </si>
  <si>
    <t>Комиссионные платежи не предусмотрены. Участие агентов не допускается</t>
  </si>
  <si>
    <t>Письменное согласование лизингодателя. Не ранее 12 мес с даты акта приемки в лизинг. Сумма закрытия сделки указана в договоре лизинга.</t>
  </si>
  <si>
    <t xml:space="preserve">Экспресс.Финансовый лизинг </t>
  </si>
  <si>
    <t>1. Легковой автомобиль, легковое коммерческое транспортное средство, коммерческая техника - как новый, так и бывший в употреблении;
2. спецтехника, легковое такси - только новый</t>
  </si>
  <si>
    <t>от 12 до 48 мес для новых предметов лизинга;
от 12 до 36 мес для б/у предметов лизинга;
от 12 до 24 мес для легкового такси</t>
  </si>
  <si>
    <t>Аванс по договору 5-49%. В случае приобретения легкового такси размер аванса повышается на 25%</t>
  </si>
  <si>
    <t>Размер платежа в конце срока лизинга:
 - до 7% и не менее 1000 руб.
 - до 2%, но не менее 1000 руб. дл\ легкового такси; 
 - до 40% при условии подписания Договора обратного выкупа с Поставщиком (не предусматривается для легковых такси). Максимальный срок поставки 180 дней</t>
  </si>
  <si>
    <t>инвестиционное кредитование</t>
  </si>
  <si>
    <t>Проектное финансирование</t>
  </si>
  <si>
    <t>Предварительный отбор проектов осуществляет ВЭБ.РФс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ВЭБ.РФи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займных средств, доля собственных средств, направляемых займщиком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</si>
  <si>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 xml:space="preserve">не превышает 20 лет;
</t>
  </si>
  <si>
    <t xml:space="preserve"> полная стоимость инвестиционного проекта, определяемая как сумма всех затрат на реализацию инвестиционного проекта, составляет не менее 3 млрд. рублей
</t>
  </si>
  <si>
    <t xml:space="preserve">Исполнение денежных обязательств займщика по договору синдицированного кредита (займа), предоставленного в целях реализации инвестиционного проекта, обеспечивается:
залогом 100 процентов долей (акций) в уставном капитале займщика - проектной компании и, если это предусмотрено условиями договора синдицированного кредита, долей (акций) в уставных капиталах иных юридических лиц;
залогом имущества, принадлежащего займщику, а также создаваемого и приобретаемого в рамках реализации проекта фабрики, в соответствии с договором синдицированного кредита (займа);
другими способами, предусмотренными законодательством Российской Федерации и договором синдицированного кредита (займа).
</t>
  </si>
  <si>
    <t xml:space="preserve">Размер процентной ставки по траншу "А" для займщика не должен превышать эффективную стоимость привлечения обществом денежных средств путем размещения облигаций, увеличенную на маржу, обеспечивающую покрытие административно-хозяйственных расходов общества, а также расходов общества, связанных с размещением и листингом облигаций, в размере не более 10 базисных пунктов, и премию за кредитный риск (переменную маржу), определяемые в соответствии с внутренними документами Внешэкономбанка, в зависимости от вероятности неисполнения займщиком своих обязательств по траншу "А" и оценки уровня потерь (размера убытка) в случае неисполнения займщиком своих обязательств по траншу "А"
</t>
  </si>
  <si>
    <t>Синдицированный кредит (займ) может состоять из траншей "А", "Б" и "В";
транши "Б" и "В" могут состоять из субтраншей;
транши "А" и "Б" являются обязательными. При этом на дату принятия уполномоченным в соответствии с Федеральном законом "О банке развития" органом управления Внешэкономбанка решения об участии Внешэкономбанка в финансировании проекта фабрики (решения о финансировании или решения об одобрении сделки по предоставлению финансирования) доля транша "А" составляет не менее 10 процентов и не более 40 процентов суммы траншей "А" и "Б", доля транша "Б" составляет не менее 60 процентов суммы траншей "А" и "Б", а доля транша "В" составляет не более 20 процентов общей суммы синдицированного кредита (займа), и предельный срок исполнения обязательств по траншу "А" не должен превышать предельного срока исполнения обязательств по траншу "Б";
валютой транша "А" является российский рубль, а валютой траншей "Б" и "В" являются российский рубль и (или) иностранная валюта;
субтранши траншей "Б" и "В" могут различаться по целевому назначению, валюте кредита (займа), срокам и порядку возврата кредита (займа), размеру и порядку уплаты процентов по кредиту (займу).</t>
  </si>
  <si>
    <t>Инвестиционный кредит</t>
  </si>
  <si>
    <t>Финансирование инвестиционных затрат  по проекту на территории и за пределами Российской Федерации</t>
  </si>
  <si>
    <t>Финансирование с применением аккредитивов</t>
  </si>
  <si>
    <t>Операции с импортными и внутрироссийскими непокрытыми аккредитивами</t>
  </si>
  <si>
    <t>Приобритение облигаций корпоративных клиентов</t>
  </si>
  <si>
    <t>принятие риска на текущую деятельность</t>
  </si>
  <si>
    <t>контрактное кредитование</t>
  </si>
  <si>
    <t>Контрактный кредит</t>
  </si>
  <si>
    <t>финансирование/рефинансирование затрат по контракту/договору</t>
  </si>
  <si>
    <t>Экспортный кредит</t>
  </si>
  <si>
    <t>Финансирование экспортера/импортера  в рамках поддержки экспорта за исключением МБК</t>
  </si>
  <si>
    <t>проектное финансирование</t>
  </si>
  <si>
    <t>Мезонинное финансирование</t>
  </si>
  <si>
    <t>финансирование в виде субординированного кредита на акционерном уровне или в виде приобретения акций/долей с инструментами выхода</t>
  </si>
  <si>
    <t>Долевое финансирование</t>
  </si>
  <si>
    <t>Участие в капитале с целью финансирования на реализацию конкретного проекта/инвестиционных вложений  в виде  приобретения акций/долей с инструментами выхода для проектов на территории Российской Федерации</t>
  </si>
  <si>
    <t>аккредитивы</t>
  </si>
  <si>
    <t>Открытие непокрытого внутрироссийского аккредитива</t>
  </si>
  <si>
    <t>Осуществление расчетов c использованием аккредитивов, в том числе финансирование через совершение операций с непокрытыми аккредитивами</t>
  </si>
  <si>
    <t xml:space="preserve">Краткосрочные кредиты в рамках реализации проекта </t>
  </si>
  <si>
    <t>финансирование расходов, связанных с реализацией конкретного проекта</t>
  </si>
  <si>
    <t>Приобретение облигаций с целью финансирования проекта</t>
  </si>
  <si>
    <t>проектное финансирование через приобретение долговых бумаг</t>
  </si>
  <si>
    <t>гарантия обеспечения обязательств по проектному финансированию</t>
  </si>
  <si>
    <t>обеспечительный инструмент, платеж по которому осуществляется по требованию бенефициара, выставляемому на основании неисполнения /ненадлежащего исполнения принципалом своих обязательств по кредитному договору, заключенному с банком-кредитором (бенефициаром) в рамках проектного финансирования</t>
  </si>
  <si>
    <t>прямые инвестиции в проект</t>
  </si>
  <si>
    <t>приобретение долей/акций в уставном капитале</t>
  </si>
  <si>
    <t>Бридж-кредит</t>
  </si>
  <si>
    <t>краткосрочное кредитование расходов на предынвестиционной или инвестиционной стадии</t>
  </si>
  <si>
    <t>Финансирование под уступку денежного требования без права регресса</t>
  </si>
  <si>
    <t>финансирование поставщика под уступку денежного требования с покрытием кредитного риска поставщика</t>
  </si>
  <si>
    <t>Финансирование под уступку денежного требования с правом регресса</t>
  </si>
  <si>
    <t>финансирование поставщика под уступку денежного требования с солидарной ответственностью поставщика по оплате уступленных им денежных требований (регресс) при неполучении оплаты от покупателя</t>
  </si>
  <si>
    <t>Финансирование финансового агента</t>
  </si>
  <si>
    <t>предоставление финансирования факторинговым компаниям</t>
  </si>
  <si>
    <t>Тендерный кредит</t>
  </si>
  <si>
    <t>Финансирование участия российских организаций в торгах</t>
  </si>
  <si>
    <t xml:space="preserve">Межбанковское кредитование </t>
  </si>
  <si>
    <t>инструмент финансирования, в том числе в целях поддержки экспорта, за исключением операций в рамках управления временно свободными денежными средствами</t>
  </si>
  <si>
    <t>Гарантии (включая резервные аккредитивы stand-by)</t>
  </si>
  <si>
    <t>обеспечительный инструмент, платеж по которому происходит на основании требования бенефициара, выставляемого на основании неисполнения/ненадлежащего исполнения принципалом своих обязательств по обеспечиваемому договору</t>
  </si>
  <si>
    <t>Поручительство</t>
  </si>
  <si>
    <t xml:space="preserve">обеспечительный инструмент, платеж по которому происходит в случае неисполнения/ненадлежащего исполнения должником своих обязательств по обеспечиваемому договору </t>
  </si>
  <si>
    <t>Подтверждение непокрытых аккредитивов</t>
  </si>
  <si>
    <t>предоставление независимого обязательства в дополнение к обязательству банка-эмитента</t>
  </si>
  <si>
    <t>Гарантия обеспечения исполнения обязательств по кредиту</t>
  </si>
  <si>
    <t>обеспечительный инструмент, платеж по которому осуществляется по требованию бенефициара, выставляемого на основании неисполнения/ненадлежащего исполнения принципалом своих обязательств по кредитному договору, заключенному с банком-кредитором (бенефициаром)</t>
  </si>
  <si>
    <t>Межбанковское рамбурсирование</t>
  </si>
  <si>
    <t>обеспечение платежных обязательств банка-эмитента по непокрытому аккредитиву</t>
  </si>
  <si>
    <t>Предоставление пост-финансирования по непокрытым аккредитивам</t>
  </si>
  <si>
    <t>финансирование банков-эмитентов путем осуществления платежа по непокрытому аккредитиву</t>
  </si>
  <si>
    <t>Дисконтирование по непокрытым экспортным аккредитивам</t>
  </si>
  <si>
    <t>обеспечительный инструмент, платеж по которому происходит ранее окончания периода отсрочки по документарному аккредитиву</t>
  </si>
  <si>
    <t>ВЭБ Капитал</t>
  </si>
  <si>
    <t>займ на выполнение плана финансового оздоровления организации перед процедурой продажи (приватизации)</t>
  </si>
  <si>
    <t>Погашение первой и второй очереди кредиторов общества,  в целях снятия арестов со счетов и имущества, обеспечение возможности реализации части/всего имущественного комплекса. 
займщиком выступает лицо, в котором ВЭБ Капитал исполняет функции единоличного исполнительного органа (ЕИО)</t>
  </si>
  <si>
    <t>Не   находится в процедуре несостоятельности (банкротства), за исключением наблюдения, в отношении него не принято решение о ликвидации
Сумма активов по балансу на дату предоставления займа, за исключением дебиторской задолженности, не менее 100 млн. рублей</t>
  </si>
  <si>
    <t>1 год</t>
  </si>
  <si>
    <t>Не более 25 % от стоимости реализуемой компании (по оценке компании аккредитованной ВЭБом)</t>
  </si>
  <si>
    <t>От 0 до 10%</t>
  </si>
  <si>
    <t>Операционная деятельность</t>
  </si>
  <si>
    <t>Выписки движения средств по счетам, контракты в стадии исполнения.</t>
  </si>
  <si>
    <t>Продаваемое имущество, средства приобретателя Общества</t>
  </si>
  <si>
    <t xml:space="preserve">Не определено </t>
  </si>
  <si>
    <t>Залог недвижимого имущества</t>
  </si>
  <si>
    <t>Нет</t>
  </si>
  <si>
    <t xml:space="preserve">Подходы к определению размера
Порядок установления процентной ставки регламентирован порядком ВЭБа и определяется коллегиальным органом ВЭБ Капитала
</t>
  </si>
  <si>
    <t>Единовременно в конце срока займа или по прошествии 1 месяца после даты внесения изменений в ЕГРЮ о смене собственника 50%+1 доли в УК</t>
  </si>
  <si>
    <t>От 1,5%  от общей суммы привлеченного займного финансирования (получает управляющая компания).</t>
  </si>
  <si>
    <t>На следующий день после прекращения ВЭБ Капиталом исполнения функции ЕИО не по инициативе ВЭБ Капитала</t>
  </si>
  <si>
    <t>1/300 от ставки рефинансирования ЦБ РФ (оплачивается займщиком)</t>
  </si>
  <si>
    <t>ВЭБ Инновации</t>
  </si>
  <si>
    <t xml:space="preserve">Возвратное займное финансирование высокорисковых высокотехнологичных проектов российских компаний </t>
  </si>
  <si>
    <t>Особорисковое венчурное финансирование.
Развитие инноваций в Российской Федерации, в том числе проектов Национальной технологической инициативы и проектов в рамках программы «Цифровая экономика Российской Федерации» с получением возврата на вложенный капитал с уровнем доходности, соответствующим уровню принимаемого риска</t>
  </si>
  <si>
    <t>https://digital.gov.ru/ru/activity/directions/878/</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</si>
  <si>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</si>
  <si>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ИТОГО</t>
  </si>
  <si>
    <t>Линия</t>
  </si>
  <si>
    <t>Поддержка создания и (или) развития инфраструктуры поддержки субъектов СМП</t>
  </si>
  <si>
    <t>Поддержка создания и (или) развития инфраструктуры  индустриальных (промышленных) парков, технопарковв</t>
  </si>
  <si>
    <t>Софиансирование создания объектов производственной и пр. инфраструктуры.</t>
  </si>
  <si>
    <t>Субсидирование понесенных организациями части затрат</t>
  </si>
  <si>
    <t>Поддержка развития социальной сферы, городских пространств</t>
  </si>
  <si>
    <t>Гранты на развитие НКО</t>
  </si>
  <si>
    <t>связанных с одержанием рабочих мест, производством  продукции</t>
  </si>
  <si>
    <t>на уплату процентов по кредитам, выплату купонного дохода, лизинговые платежи</t>
  </si>
  <si>
    <t>затрат, связанных с реализацией инвестиционного проекта</t>
  </si>
  <si>
    <t>на проведение НИОКР, приобретение специализированного программного обеспечения, испытаний</t>
  </si>
  <si>
    <t>на осуществление сертификации продукции</t>
  </si>
  <si>
    <t>на привлечение, переобучение, повышение квалификации трудовых ресурсов</t>
  </si>
  <si>
    <t>на поддержку экспортной деятельности</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</si>
  <si>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</si>
  <si>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Минвостокразвития России</t>
  </si>
  <si>
    <t>Минкавказ России</t>
  </si>
  <si>
    <t>Минсвязь</t>
  </si>
  <si>
    <t>Минкультуры</t>
  </si>
  <si>
    <t xml:space="preserve">Минпросвещения России </t>
  </si>
  <si>
    <t>Минтруд</t>
  </si>
  <si>
    <t>Минздрав</t>
  </si>
  <si>
    <t>Минстрой</t>
  </si>
  <si>
    <t>Всего</t>
  </si>
  <si>
    <t>Свод финансирования, предусмотренного в рамках Закона о федеральном бюджете</t>
  </si>
  <si>
    <t>Поддержка создания и (или) развития индустриальных, промышленных парков, технопарков, инфраструктуры поддержки СМП, предпринимательства</t>
  </si>
  <si>
    <t>Субсидирование понесенных организациями части затрат (кроме обучения)</t>
  </si>
  <si>
    <t>На привлечение, переобучение, повышение квалификации трудовых ресурсов</t>
  </si>
  <si>
    <t>Поддержка социальной сферы</t>
  </si>
  <si>
    <t>Итого</t>
  </si>
  <si>
    <t xml:space="preserve">Создание инфраструктуры </t>
  </si>
  <si>
    <t>Кредитование, выдача займа</t>
  </si>
  <si>
    <t>Предоставление гарантии</t>
  </si>
  <si>
    <t>Льготный лизинг</t>
  </si>
  <si>
    <t>Вхождение в капитал</t>
  </si>
  <si>
    <t>Гранты на развитие НКО, СМП</t>
  </si>
  <si>
    <t>Прочее</t>
  </si>
  <si>
    <t>Развитие материально - технической базы учреждений социальной сферы, городского пространства</t>
  </si>
  <si>
    <t>Создание ТОР</t>
  </si>
  <si>
    <t>Поддержка создания и (или) развития индустриальных (промышленных) парков, технопарков.</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</si>
  <si>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</si>
  <si>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</si>
  <si>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</si>
  <si>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 xml:space="preserve">10, 11, 12, 18, 19, 22, 23, 24, 28, 35, 39, 41, 44, 50 </t>
  </si>
  <si>
    <t xml:space="preserve">27, 33, 34, 45, 47, 48 </t>
  </si>
  <si>
    <t>21, 30, 31, 32, 43, 46, 49</t>
  </si>
  <si>
    <t>38, 40</t>
  </si>
  <si>
    <t>13, 14, 16,</t>
  </si>
  <si>
    <r>
      <t xml:space="preserve">15, </t>
    </r>
    <r>
      <rPr>
        <i/>
        <u/>
        <sz val="13"/>
        <color indexed="8"/>
        <rFont val="Times New Roman"/>
      </rPr>
      <t>26,</t>
    </r>
    <r>
      <rPr>
        <b/>
        <sz val="13"/>
        <color indexed="8"/>
        <rFont val="Times New Roman"/>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</si>
  <si>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</si>
  <si>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</si>
  <si>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</si>
  <si>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</si>
  <si>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</si>
  <si>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</si>
  <si>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</si>
  <si>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</si>
  <si>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</si>
  <si>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</si>
  <si>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</si>
  <si>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</si>
  <si>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</si>
  <si>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</si>
  <si>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поддержка промпарков, промышленных кластеров, </t>
  </si>
  <si>
    <t xml:space="preserve"> - авиационная промышленность</t>
  </si>
  <si>
    <t xml:space="preserve"> - судостроение</t>
  </si>
  <si>
    <t xml:space="preserve"> - радиоэлектроника</t>
  </si>
  <si>
    <t xml:space="preserve"> - фармакология, производство медицинских изделий</t>
  </si>
  <si>
    <t>45, 47, 48</t>
  </si>
  <si>
    <t>46, 49</t>
  </si>
  <si>
    <t xml:space="preserve"> - ОПК</t>
  </si>
  <si>
    <t>53, 54, 55</t>
  </si>
  <si>
    <t>54, 56, 58</t>
  </si>
  <si>
    <t>Фонд ЖКХ</t>
  </si>
  <si>
    <t>62, 63</t>
  </si>
  <si>
    <t>ФРП</t>
  </si>
  <si>
    <t>65, 66, 67, 68, 69, 70, 71, 72, 73</t>
  </si>
  <si>
    <t>Минкультуры (Ростуризм)</t>
  </si>
  <si>
    <r>
      <t xml:space="preserve">74, </t>
    </r>
    <r>
      <rPr>
        <b/>
        <sz val="13"/>
        <color indexed="8"/>
        <rFont val="Times New Roman"/>
      </rPr>
      <t xml:space="preserve">75, </t>
    </r>
    <r>
      <rPr>
        <i/>
        <u/>
        <sz val="13"/>
        <color indexed="8"/>
        <rFont val="Times New Roman"/>
      </rPr>
      <t>76, 77, 78</t>
    </r>
  </si>
  <si>
    <t>80, 81, 82, 83, 84</t>
  </si>
  <si>
    <r>
      <t xml:space="preserve">85, </t>
    </r>
    <r>
      <rPr>
        <b/>
        <sz val="13"/>
        <color indexed="8"/>
        <rFont val="Times New Roman"/>
      </rPr>
      <t xml:space="preserve">86, </t>
    </r>
    <r>
      <rPr>
        <i/>
        <u/>
        <sz val="13"/>
        <color indexed="8"/>
        <rFont val="Times New Roman"/>
      </rPr>
      <t>87, 88</t>
    </r>
  </si>
  <si>
    <t>89, 90, 91, 92</t>
  </si>
  <si>
    <t>93, 94</t>
  </si>
  <si>
    <t>АО "Корпорация МСП"</t>
  </si>
  <si>
    <t>97, 98</t>
  </si>
  <si>
    <t>103, 104, 105, 106, 107, 108, 109</t>
  </si>
  <si>
    <t>110, 111, 112</t>
  </si>
  <si>
    <t>ЭКСАР</t>
  </si>
  <si>
    <t>Росэксимбанк</t>
  </si>
  <si>
    <t>КОЛИЧЕСТВО мероприятий</t>
  </si>
  <si>
    <r>
      <t>Прямая поддержка - выделение номера мероприятия</t>
    </r>
    <r>
      <rPr>
        <b/>
        <sz val="13"/>
        <color indexed="8"/>
        <rFont val="Times New Roman"/>
      </rPr>
      <t xml:space="preserve"> полужирным</t>
    </r>
    <r>
      <rPr>
        <sz val="13"/>
        <color indexed="8"/>
        <rFont val="Times New Roman"/>
      </rPr>
      <t xml:space="preserve">; через региональные институты власти - </t>
    </r>
    <r>
      <rPr>
        <i/>
        <u/>
        <sz val="13"/>
        <color indexed="8"/>
        <rFont val="Times New Roman"/>
      </rPr>
      <t>подчеркнутым курсивом</t>
    </r>
    <r>
      <rPr>
        <i/>
        <sz val="13"/>
        <color indexed="8"/>
        <rFont val="Times New Roman"/>
      </rPr>
      <t xml:space="preserve"> .</t>
    </r>
  </si>
  <si>
    <t>Одна мера поддержки может предусматривать несколько направлений.</t>
  </si>
  <si>
    <t>Краткая характеристика инструментов группы ВЭБ.РФ</t>
  </si>
  <si>
    <t xml:space="preserve">Наименование института развития </t>
  </si>
  <si>
    <t>Вид поддержки</t>
  </si>
  <si>
    <t>Клиентский сегмент</t>
  </si>
  <si>
    <t>Категория продукта</t>
  </si>
  <si>
    <t>Наименование продукта</t>
  </si>
  <si>
    <t>Особенности продукта</t>
  </si>
  <si>
    <t>Требования к получателю средств</t>
  </si>
  <si>
    <t>Срок финансирования</t>
  </si>
  <si>
    <t>Лимит финансирования/гарантии (для МСП) / объем финансирования в % от общей стоимости проекта</t>
  </si>
  <si>
    <t>Доля собственных средств в проекте</t>
  </si>
  <si>
    <t>Источник формирования собственных средств</t>
  </si>
  <si>
    <t>Документы, подтверждающие источники формирования собств.средств</t>
  </si>
  <si>
    <t>Источники погашения обязательств</t>
  </si>
  <si>
    <t>Требования к объему документов, предоставляемых по продукту</t>
  </si>
  <si>
    <t>Иные требования</t>
  </si>
  <si>
    <t>Основное требование к залоговому обеспечению</t>
  </si>
  <si>
    <t>Дополнительное</t>
  </si>
  <si>
    <t>Мин.объем обеспеченности обязательств (%)</t>
  </si>
  <si>
    <t>Порядок установления процентной ставки</t>
  </si>
  <si>
    <t>Типы процентных ставок</t>
  </si>
  <si>
    <t>Формы финансирования</t>
  </si>
  <si>
    <t>Порядок погашения основного долга</t>
  </si>
  <si>
    <t>Комиссионные платежи</t>
  </si>
  <si>
    <t>Требования к досрочному погашению</t>
  </si>
  <si>
    <t>Комиссия за досрочное погашение</t>
  </si>
  <si>
    <t>Неустойки, штрафы, пени</t>
  </si>
  <si>
    <t>ВЭБ Инфраструктура</t>
  </si>
  <si>
    <t>Финансовая</t>
  </si>
  <si>
    <t xml:space="preserve">Корпоративный  </t>
  </si>
  <si>
    <t>Субординированный займ</t>
  </si>
  <si>
    <t>займ для совершения деятельности по подготовке и реализации Проекта (проектов) предоставляется юридическому лицу, участие в капитале которого принимает ФЦПФ (далее - организация ФЦПФ).
В Проекте (проектах) предусмотрена возможность дальнейшего участия Внешэкономбанка как кредитора.</t>
  </si>
  <si>
    <t>ФЦПФ участвует в уставном капитале получателя средств.
ФЦПФ должно  иметь возможность (на основании устава, соглашения участников, акционерного соглашения или соглашения об управлении) блокировать решения по вопросам внесения изменений в устав, в том числе по вопросам увеличения (уменьшения) уставного (складочного) капитала, совершения крупных сделок и сделок с заинтересованностью, избрания и досрочного прекращения полномочий  единоличного и коллективного исполнительных органов и других вопросов</t>
  </si>
  <si>
    <t xml:space="preserve">В зависимости от структуры сделки и в соответствии с решениями органов управления ФЦПФ. 
Предельный срок устанавливается в зависимости от оценки общего уровня рисков по конкретному проекту и сделке в привязке к достижению плановой доходности ФЦПФ от участия в проекте
</t>
  </si>
  <si>
    <t>Определяется в зависимости от структуры сделки, указывается в решении уполномоченного органа управления ФЦПФ по сделке.</t>
  </si>
  <si>
    <t xml:space="preserve">• Вложения в уставный и (или) добавочный капитал
• Субординированные займы и кредиты
• Векселя (срок платежа по которым субординирован по отношению к сроку погашения по сделке, финансируемой ФЦПФ)
• Иные источники средств при условии их направления на цели осуществления затрат по проекту
</t>
  </si>
  <si>
    <t xml:space="preserve">• Бухгалтерская отчетность и (или) справки на межотчетные даты 
• Документы, подтверждающие субординированные заимствования (акционерные займы)
• Векселя 
• Отчет независимого оценщика/аудитора 
• Оплаченные подтвержденные затраты  
• Прочее
Наличие источников собственных средств и понесенные затраты по проекту должны быть документально подтверждены в форме, отвечающей требованиям ФЦПФ, и проанализированы ФЦПФ
</t>
  </si>
  <si>
    <t xml:space="preserve">• Собственные средства Инициатора 
• Денежные потоки от финансируемого проекта
• Рефинансирование ВЭБ.РФили другой финансирующей организацией
</t>
  </si>
  <si>
    <t>нет</t>
  </si>
  <si>
    <t>В зависимости от структуры сделки.</t>
  </si>
  <si>
    <t>В зависимости от структуры сделки</t>
  </si>
  <si>
    <t xml:space="preserve">В соответствие с локальными нормативными актами ФЦПФ ставка рассчитывается на следующих принципах: 
а) Переменная маржа определяется как расчетная величина по итогам оценки риск-класса проекта, риск-класса Инициатора, срока участия и качества обеспечения (от 0.20 до 7.00%);
б) Базовая ставка определяется как среднеарифметическое значение Ключевой ставки Центрального Банка РФ (Банка России) за процентный период, если Ключевая ставка превышает среднеарифметический размер ставки Moscow Prime Offered Rate (MosPrime Rate 6m) за процентный период. В случае если Ключевая ставка меньше среднеарифметического размера ставки Moscow Prime Offered Rate (MosPrime Rate 6m) за процентный период, то Базовая ставка составляет 2/3 (две третьих) Ключевой ставки плюс 1/3 (одна третья) среднеарифметического значения ставки Moscow Prime Offered Rate (MosPrime Rate 6m).
Нижняя граница процентной ставки определяется на дату подготовки обоснования по участию в проекте для органов управления ФЦПФ.
</t>
  </si>
  <si>
    <t>Переменная, расчетная</t>
  </si>
  <si>
    <t>Траншами</t>
  </si>
  <si>
    <t>Есть, устанавливается в зависимости от структуры сделки</t>
  </si>
  <si>
    <t xml:space="preserve">Неустойка устанавливается за неисполнение, просрочку исполнения или иное ненадлежащее исполнение договора займа.
Размеры определяются в зависимости от структуры сделки.
</t>
  </si>
  <si>
    <t>Целевой займ</t>
  </si>
  <si>
    <t xml:space="preserve">Целевой займ предоставляется для финансирования работ по подготовке Проекта (Проектов). 
В Проекте (проектах) предусмотрена возможность дальнейшего участия Внешэкономбанка как кредитора
</t>
  </si>
  <si>
    <t xml:space="preserve">Требования к Инициатору проекта, инвесторам и третьим лицам, предоставляющим обеспечение, определяются в соответствии с требованиями, устанавливаемыми локальными нормативными актами ФЦПФ, в том числе: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предметом деятельности юридического лица является реализация соответствующего инвестиционного проекта;
е) отсутствие информации о негативной репутации или кредитной истории.
</t>
  </si>
  <si>
    <t xml:space="preserve">Не более 3 лет.
Наблюдательным советом ФЦПФ могут приниматься решения о предоставлении продукта с иными параметрами срока финансирования
</t>
  </si>
  <si>
    <t xml:space="preserve">В зависимости от структуры сделки и отраслевой принадлежности инвестиционного проекта (проекта) и с учетом ограничений, установленных ниже в отношении доли собственных средств в инвестиционном проекте (проекте). </t>
  </si>
  <si>
    <t>Минимальная доля собственных средств получателя средств, вкладываемых в проект с учетом ранее вложенных средств, должна составлять не менее 20% от общего объема финансирования проекта</t>
  </si>
  <si>
    <t xml:space="preserve">• Вложения в уставный и (или) добавочный капитал
• Субординированные займы и кредиты
• Иные источники средств при условии их направления на цели осуществления затрат по проекту
</t>
  </si>
  <si>
    <t xml:space="preserve">• Бухгалтерская отчетность и (или) справки на межотчетные даты 
• Документы, подтверждающие субординированные заимствования (акционерные займы)
• Отчет независимого оценщика/аудитора 
• Оплаченные подтвержденные затраты  
• Прочее
• Наличие источников собственных средств и понесенные затраты по проекту должны быть документально подтверждены в форме, отвечающей требованиям ФЦПФ, и проанализированы ФЦПФ.
</t>
  </si>
  <si>
    <t xml:space="preserve">• Собственные средства Инициатора (в т.ч. от деятельности вне проекта)
• Денежные средства третьих лиц (в т.ч. инвестора)
• Рефинансирование ВЭБ.РФили другой финансирующей организацией
• Доходы от использования или реализации имущества, созданного и (или) приобретенного при реализации инвестиционного проекта (проекта)
</t>
  </si>
  <si>
    <t xml:space="preserve">• Финансирование Проектов осуществляется на условиях возвратности (в том числе совершаемой путем зачета встречных однородных требований), срочности и платности; 
• ФЦПФ должно иметь возможность осуществлять управленческий контроль и мониторинг за целевым использованием финансовых средств; 
• Проект имеет подтверждение коллегиального рабочего органа ФЦПФ на предмет соответствия приоритетным направлениям инвестирования Внешэкономбанка и наличия перспективы для целей получения финансирования от Внешэкономбанка.
</t>
  </si>
  <si>
    <t xml:space="preserve">Общество при рассмотрении вопроса об инвестировании в существующую Проектную компанию рассматривает соответствие Проекта и Проектной компании следующим основным критериям:
• Проектная компания учреждена в форме коммерческой организации в соответствии с действующим законодательством страны регистрации (за исключением организаций, зарегистрированных в странах и территориях, включенных в утверждаемый Приказом Министерства финансов РФ Перечень государств и территорий, предоставляющих льготный налоговой режим налогообложения и (или) не предусматривающих раскрытия и предоставления информации при проведении финансовых операций (офшорные зоны)).
• Проектная компания осуществляет (предполагает осуществлять) виды деятельности, соответствующие приоритетным направлениям инвестиционной деятельности Общества или реализует проект НТИ или ЦЭ.
• Проектная компания привлекает инвестиции с целью создания, производства и продвижения коммерческой версии инновационной продукции/услуги.
• Ключевые члены команды прямо или косвенно владеют акциями (долями) Проектной компании и (или) имеют возможность влиять на принятие решений, или владеют правами на ключевые РИД, или с ними заключен опционный договор, или имеются документы об иных предпринятых мерах долгосрочной мотивации, помимо заработной платы.
• Уставный капитал Проектной компании оплачен участниками (акционерами) общества в полном объёме, участники не имеют задолженности по оплате уставного капитала/внесению дополнительных вкладов в уставный капитал Проектной компании, если иное не предусмотрено учредительными документами Проектной компании.
• В Проектной компании утверждены локальные нормативные акты, устанавливающие порядок охраны сведений, составляющих коммерческую тайну; трудовые договоры с работниками и договоры гражданско-правового характера содержат положения о принадлежности прав на служебные результаты интеллектуальной деятельности Проектной компании.
• Проектная компания обладает правами (либо намеревается предпринять все необходимые действия для получения прав) на результаты интеллектуальной деятельности в объёме, необходимом и достаточном для законного использования технологии, заявленной в Проекте, при организации производства и реализации Продукта (услуги) как на территории Российской Федерации, так и на территории иных государств (если это предусмотрено Проектом).
• Имущество и имущественные права Проектной компании (включая объекты интеллектуальной собственности), а также акции/доли в уставном капитале Проектной компании свободны от каких-либо арестов, ограничений, обременений, залогов, прав удержания, опционов, интересов кредиторов, прав на покупку, преимущественных прав или иных аналогичных прав, обязательств, исков или требований (прав третьих лиц), не учтенных и не описанных в предлагаемой структуре сделки.
• Никто из участников Проектной компании не имеет дополнительных/специальных прав в отношении Проектной компании, помимо прямо указанных в уставе или корпоративном договоре Проектной компании.
• Проектная компания является действующим юридическим лицом, не находится в процессе реорганизации или ликвидации (или банкротства).
• В отношении единоличного исполнительного органа Проектной компании, его заместителей, главного бухгалтера и иных лиц, наделённых правом подписи от имени Проектной компании, отсутствуют вступившие в силу решения суда о совершении ими преступлений в сфере экономики.
При рассмотрении вопроса об инвестировании во вновь создаваемую Проектную компанию требования, предусмотренные критериями соответствия для существующей Проектной компании, являются обязательными для учета при подготовке учредительных документов и локально-нормативных актов.
</t>
  </si>
  <si>
    <t>до 7 лет</t>
  </si>
  <si>
    <t xml:space="preserve">Доля софинансирования определяется индивидуально.
Общество предоставляет финансирование Проектным компаниям, при условии, что размер предоставляемого финансирования составляет не менее 10 000 000 руб. и не более 1 000 000 000 руб.
</t>
  </si>
  <si>
    <t xml:space="preserve">Общество предоставляет финансирование Проектным компаниям при условии вклада собственных средств в Проект с их стороны. </t>
  </si>
  <si>
    <t>Взнос участников в уставный капитал (УК), добавочный капитал, нераспределенная прибыль</t>
  </si>
  <si>
    <t>Решение собрания учредителей, Учредительный договор, решение общего собрания участников об увеличении УК Проектной компании за счет дополнительных вкладов участников в УК, решение участников о внесении вклада в имущество Проектной компании, Заключение оценщика, Акт приема-передачи объектов гражданских прав (движимое и недвижимое имущество, исключительные права и пр.), банковские выписки и т.п.</t>
  </si>
  <si>
    <t>Выручка от основной деятельности, продажа активов</t>
  </si>
  <si>
    <t>Объем и содержание документов определяется инвестиционным регламентом</t>
  </si>
  <si>
    <t>Индивидуально</t>
  </si>
  <si>
    <t>Не определено</t>
  </si>
  <si>
    <t>Общество предоставляет долговое финансирование по ставке, позволяющей обеспечивать безубыточность инвестиционного портфеля, а также с учетом стоимости собственных и привлекаемых ресурсов (трудовых и иных), при этом ставка предоставляемого долгового финансирования не может быть менее ставки по аналогичным договорам, заключенным Проектной компанией с ее аффилированными лицами. Минимальный размер ставки на текущий финансовый год может устанавливаться приказом Генерального директора Общества</t>
  </si>
  <si>
    <t>Фиксированные и плавающие. Тип определяется индивидуально</t>
  </si>
  <si>
    <t>Частями или единовременно. Определяется индивидуально</t>
  </si>
  <si>
    <t>не предусмотрены</t>
  </si>
  <si>
    <t>Досрочное погашение возможно по требованию Общества в случае не выполнения займщиком условий договора Займа</t>
  </si>
  <si>
    <t>Не взимается</t>
  </si>
  <si>
    <t xml:space="preserve">Вложения в капитал российских компаний, реализующих высокотехнологичные проекты </t>
  </si>
  <si>
    <t>Особорисковое венчурное финансирование.
Развитие инноваций в Российской Федерации, в том числе проектов Национальной технологической инициативы и проектов в рамках программы «Цифровая экономика Российской Федерации» с получением возврата на вложенный капитал с уровнем доходности, соответствующим уровню принимаемого риска.</t>
  </si>
  <si>
    <t>Общество при рассмотрении вопроса об инвестировании в существующую Проектную компанию рассматривает соответствие Проекта и Проектной компании следующим основным критериям:
• Проектная компания учреждена в форме коммерческой организации в соответствии с действующим законодательством страны регистрации (за исключением организаций, зарегистрированных в странах и территориях, включенных в утверждаемый Приказом Министерства финансов РФ Перечень государств и территорий, предоставляющих льготный налоговой режим налогообложения и (или) не предусматривающих раскрытия и предоставления информации при проведении финансовых операций (офшорные зоны)).
• Проектная компания осуществляет (предполагает осуществлять) виды деятельности, соответствующие приоритетным направлениям инвестиционной деятельности Общества или реализует проект НТИ или ЦЭ.
• Проектная компания привлекает инвестиции с целью создания, производства и продвижения коммерческой версии инновационной продукции/услуги.
• Ключевые члены команды прямо или косвенно владеют акциями (долями) Проектной компании и (или) имеют возможность влиять на принятие решений, или владеют правами на ключевые РИД, или с ними заключен опционный договор, или имеются документы об иных предпринятых мерах долгосрочной мотивации, помимо заработной платы.
• Уставный капитал Проектной компании оплачен участниками (акционерами) общества в полном объёме, участники не имеют задолженности по оплате уставного капитала/внесению дополнительных вкладов в уставный капитал Проектной компании, если иное не предусмотрено учредительными документами Проектной компании.
• В Проектной компании утверждены локальные нормативные акты, устанавливающие порядок охраны сведений, составляющих коммерческую тайну; трудовые договоры с работниками и договоры гражданско-правового характера содержат положения о принадлежности прав на служебные результаты интеллектуальной деятельности Проектной компании.
• Проектная компания обладает правами (либо намеревается предпринять все необходимые действия для получения прав) на результаты интеллектуальной деятельности в объёме, необходимом и достаточном для законного использования технологии, заявленной в Проекте, при организации производства и реализации Продукта (услуги) как на территории Российской Федерации, так и на территории иных государств (если это предусмотрено Проектом).
• Имущество и имущественные права Проектной компании (включая объекты интеллектуальной собственности), а также акции/доли в уставном капитале Проектной компании свободны от каких-либо арестов, ограничений, обременений, залогов, прав удержания, опционов, интересов кредиторов, прав на покупку, преимущественных прав или иных аналогичных прав, обязательств, исков или требований (прав третьих лиц), не учтенных и не описанных в предлагаемой структуре сделки.
• Никто из участников Проектной компании не имеет дополнительных/специальных прав в отношении Проектной компании, помимо прямо указанных в уставе или корпоративном договоре Проектной компании.
• Проектная компания является действующим юридическим лицом, не находится в процессе реорганизации или ликвидации (или банкротства).
• В отношении единоличного исполнительного органа Проектной компании, его заместителей, главного бухгалтера и иных лиц, наделённых правом подписи от имени Проектной компании, отсутствуют вступившие в силу решения суда о совершении ими преступлений в сфере экономики.
При рассмотрении вопроса об инвестировании во вновь создаваемую Проектную компанию требования, предусмотренные критериями соответствия для существующей Проектной компании, являются обязательными для учета при подготовке учредительных документов и локально-нормативных актов.</t>
  </si>
  <si>
    <t>Доля софинансирования Проекта Обществом – не более 49%. Общество предоставляет финансирование Проектным компаниям, при условии, что размер предоставляемого финансирования составляет не менее 10 000 000 руб. и не более 1 000 000 000 руб.</t>
  </si>
  <si>
    <t>Доля собственных средств Клиента – не менее 51%</t>
  </si>
  <si>
    <t>отсутствует. Плановая доходность инвестиций Общества в Проект на момент принятия инвестиционных решений должна составлять ставку не менее размера минимальной ставки доходности инвестиций, устанавливаемой Обществом ежегодно при утверждении годового бюджета.</t>
  </si>
  <si>
    <t>Отсутствует</t>
  </si>
  <si>
    <t xml:space="preserve">Общество декларирует, что не является стратегическим инвестором в долгосрочной перспективе, и принимает решение о выходе из Проектной компании при достижении целей инвестирования. 
Обстоятельствами, с которыми Общество связывает рассмотрение вопроса о выходе Общества из Проектной компании, являются:
• достижение либо утрата возможных вариантов достижения Проектной компанией стадии развития, достижение которой являлось целью предоставления инвестиций;
• достижение либо недостижение в течение более двух отчетных периодов подряд Проектной компанией установленных соглашением о предоставлении финансирования производственных и/или финансовых показателей (объем производства, выручка, прибыль, доля рынка и т.п.);
• достижение либо недостижение в течение более двух отчетных периодов подряд определенного значения показателей рентабельности на вложенный капитал и/или иных показателей доходности вложений;
• получение предложения о продаже доли Общества в Проектной компании от стратегического инвестора и/или Инвестиционного фонда с уровнем доходности, соответствующим интересам Общества;
• иные обстоятельства, оказывающие существенное влияние на развитие Проектной компании и доходность вложенных инвестиций Общества. 
В рамках каждой структуры сделки по предоставлению финансирования Проектной компании Общество будет предусматривать стратегию выхода в зависимости от способа инвестирования и применяемых инструментов инвестирования.
Общество использует следующие способы выхода из Проектных компаний:
• прямая продажа доли Общества в Проектной компании стратегическому инвестору (частному инвестору, Инвестиционному фонду, фонду прямых инвестиций, частной или государственной корпорации и др.);
• продажа доли Общества в Проектной компании на публичном рынке (IPO, PO);
• прямая продажа доли Общества в Проектной компании «тактическому инвестору» - Инвестиционному фонду с участием Общества и партнеров Общества для дальнейшей работы с Проектной компанией, в том числе в целях продвижения на зарубежные рынки; 
• продажа созданных в Проектной компании результатов интеллектуальной деятельности с последующим распределением, получением прибыли и ликвидацией Проектной компании;
• возврат ранее выданного займа и начисленных процентов.
</t>
  </si>
  <si>
    <t>При реализации неблагоприятных сценариев развития Проектной компании Общество будет прикладывать максимальные усилия для минимизации размера возможных потерь или упущенной выгоды при выходе из Проектной компании.</t>
  </si>
  <si>
    <t xml:space="preserve">Увеличение доли Общества в капитале  российских компаний, реализующих высокотехнологичные проекты </t>
  </si>
  <si>
    <t xml:space="preserve">Особорисковое венчурное финансирование. Развитие инноваций в Российской Федерации, в том числе проектов Национальной технологической инициативы и проектов в рамках программы «Цифровая экономика Российской Федерации» с получением возврата на вложенный капитал с уровнем доходности, соответствующим уровню принимаемого риска.
Поддерживаются проекты, целью которых является создание новых или существенно улучшенных продуктов (высокотехнологичные проекты), включая, но не ограничиваясь проектами:
• получившими поддержку институтов развития Российской Федерации (АО «Роснано», АО «Российская венчурная компания», Некоммерческая организация  «Фонд развития Центра разработки и коммерциализации новых технологий (Фонд «Сколково»)», ФГБУ «Фонд содействия развитию малых форм предприятий в научно-технической сфере» и др.);
• одобренными в соответствии с порядком, предусмотренным для проектов НТИ;
• включенными в планы мероприятий по реализации программы «Цифровая экономика Российской Федерации» в соответствии с установленным порядком;
• высокотехнологичный характер которых был установлен по итогам экспертизы Общества и/или других юридических лиц из Группы ВЭБ, а также по итогам экспертизы других институтов развития Российской Федерации;
• и иные высокотехнологичные проекты с инвестиционным потенциалом.
При принятии решения о приобретении ценных бумаг проектной компании для реализации высокорискового высокотехнологичного Проекта учитывается уровень технологической готовности Продукта или Услуги, создающихся в рамках Проекта. На момент принятия решения об инвестировании уровень технологической готовности Проекта должен быть не менее:
• TRL 4 – получен лабораторный образец, подготовлен лабораторный стенд, проведены испытания базовых функций и связи с другими элементами системы;
• TRL 5 – изготовлен и испытан экспериментальный образец в реальном масштабе по полупромышленной технологии, проведена эмуляция основных внешних условий;
• TRL 6 – изготовлен полнофункциональный образец на пилотной производственной линии, подтверждены рабочие характеристики в условиях, приближенных к реальности;
• TRL 7 – прототип продемонстрирован в составе системы в реальных условиях эксплуатации;
• TRL 8 – окончательное подтверждение работоспособности образца, разработка функционирующей реальной системы завершена;
• TRL 9 – изделие удовлетворяет всем требованиям: инженерным, производственным, эксплуатационным, по качеству и надёжности; функционирующая реальная система подтверждена в ходе реальной эксплуатации через успешное выполнение испытательных заданий.
Решение об инвестировании в Проекты, находящиеся на уровне TRL 4, TRL 5 может быть принято только в отношении Проектных компаний, расширяющих продуктовую линейку, уже осуществляющих коммерциализацию (продажи) ранее разработанного Продукта (Продуктов).
</t>
  </si>
  <si>
    <t xml:space="preserve">Доля софинансирования Обществом – от 49% до 100%.
Общество предоставляет финансирование Проектным компаниям, при условии, что размер предоставляемого финансирования составляет не менее 10 000 000 руб. и не более 1 000 000 000 руб.
</t>
  </si>
  <si>
    <t xml:space="preserve">Доля собственных средств Клиента варьируется от 51% до 0%. </t>
  </si>
  <si>
    <t>Обязательств не возникает</t>
  </si>
  <si>
    <t>Отсутствует. Плановая доходность инвестиций Общества в Проект на момент принятия инвестиционных решений должна составлять ставку не менее размера минимальной ставки доходности инвестиций, устанавливаемой Обществом ежегодно при утверждении годового бюджета</t>
  </si>
  <si>
    <t>Общество декларирует, что не является стратегическим инвестором в долгосрочной перспективе, и принимает решение о выходе из Проектной компании при достижении целей инвестирования. 
Обстоятельствами, с которыми Общество связывает рассмотрение вопроса о выходе Общества из Проектной компании, являются:
• достижение либо утрата возможных вариантов достижения Проектной компанией стадии развития, достижение которой являлось целью предоставления инвестиций;
• достижение либо недостижение в течение более двух отчетных периодов подряд Проектной компанией установленных соглашением о предоставлении финансирования производственных и/или финансовых показателей (объем производства, выручка, прибыль, доля рынка и т.п.);
• достижение либо недостижение в течение более двух отчетных периодов подряд определенного значения показателей рентабельности на вложенный капитал и/или иных показателей доходности вложений;
• получение предложения о продаже доли Общества в Проектной компании от стратегического инвестора и/или Инвестиционного фонда с уровнем доходности, соответствующим интересам Общества;
• иные обстоятельства, оказывающие существенное влияние на развитие Проектной компании и доходность вложенных инвестиций Общества. 
В рамках каждой структуры сделки по предоставлению финансирования Проектной компании Общество будет предусматривать стратегию выхода в зависимости от способа инвестирования и применяемых инструментов инвестирования.
Общество использует следующие способы выхода из Проектных компаний:
• прямая продажа доли Общества в Проектной компании стратегическому инвестору (частному инвестору, Инвестиционному фонду, фонду прямых инвестиций, частной или государственной корпорации и др.);
• продажа доли Общества в Проектной компании на публичном рынке (IPO, PO);
• прямая продажа доли Общества в Проектной компании «тактическому инвестору» - Инвестиционному фонду с участием Общества и партнеров Общества для дальнейшей работы с Проектной компанией, в том числе в целях продвижения на зарубежные рынки; 
• продажа созданных в Проектной компании результатов интеллектуальной деятельности с последующим распределением, получением прибыли и ликвидацией Проектной компании;
• возврат ранее выданного займа и начисленных процентов.</t>
  </si>
  <si>
    <t>Участие в венчурных инвестиционных фондах</t>
  </si>
  <si>
    <t>Особорисковое венчурное финансирование. Развитие инноваций в Российской Федерации, в том числе проектов Национальной технологической инициативы и проектов в рамках программы «Цифровая экономика Российской Федерации» с получением возврата на вложенный капитал с уровнем доходности, соответствующим уровню принимаемого риска</t>
  </si>
  <si>
    <t xml:space="preserve">Общество при рассмотрении вопроса об участии в Инвестиционном фонде или о создании Инвестиционного фонда рассматривает соответствие Инвестиционного фонда следующим основным критериям:
• Инвестиционный фокус Инвестиционного фонда, включает финансирование проектов, соответствующих приоритетам и направлениям инвестиционной деятельности Общества;
• Географический фокус Инвестиционного фонда – Россия, государства-члены международных организаций и объединений, имеющих для России стратегическое значение (БРИКС, Шанхайская организация сотрудничества, Евразийский экономический союз, АСЕАН, АТР, ЕС и др.);
• Минимальный размер Инвестиционного фонда – 3 млрд. рублей . При этом Общество вправе рассматривать возможность участия в Инвестиционном фонде меньшего размера при одновременном соблюдении указанных ниже условий (a) и (b) или при соблюдении условия (c):
• a) управляющей компанией такого Инвестиционного фонда является управляющая компания одного из созданных с участием Общества Инвестиционных фондов;
• b) инвестиционный фокус такого Инвестиционного фонда соответствует инвестиционному фокусу одного из Инвестиционных фондов, созданных с участием Общества; 
• c) Инвестиционный фонд создается для реализации целей технологических центров компетенций, консорциумов, акселераторов, инкубаторов и управляется юридическим лицом, подконтрольным Обществу
• В состав органа, осуществляющего принятие инвестиционных решений, и (или) коллегиальных органов управления и контроля Инвестиционного фонда входит представитель Общества
</t>
  </si>
  <si>
    <t>Целевой срок деятельности Инвестиционного фонда – не более 7 лет, с возможностью продления не более чем на 3 года. При этом срок инвестиционного периода составляет 5 лет, с возможностью продления до 7 лет (данное ограничение может не применяется к Инвестиционным фондам, cозданным для реализации целей технологических центров компетенций, консорциумов, акселераторов, инкубаторов и управляется юридическим лицом, подконтрольным Обществу);</t>
  </si>
  <si>
    <t>Доля инвестиционных обязательств Общества составляет не более 50% размера Инвестиционного фонда  (за исключением случаев участия в Инвестиционных фондах, cозданных для реализации целей технологических центров компетенций, консорциумов, акселераторов, инкубаторов и управляется юридическим лицом, подконтрольным Обществу)</t>
  </si>
  <si>
    <t>Доля средств соинвесторов не менее 50%</t>
  </si>
  <si>
    <t>Отсутствует. Плановая доходность инвестиций Общества в Проект на момент принятия инвестиционных решений должна составлять ставку не менее размера минимальной ставки доходности инвестиций, устанавливаемой Обществом ежегодно при утверждении годового бюджета.</t>
  </si>
  <si>
    <t>Основные варианты выхода из Инвестиционного фонда: 
• Ликвидация Инвестиционного фонда в связи с окончанием срока его действия;
• Досрочный выход из Инвестиционного фонда (в случаях, когда это возможно и предусмотрено соглашением о создании/присоединении к Инвестиционному фонду) в связи с наличием обстоятельств, свидетельствующих о невозможности получения запланированного дохода;
• Досрочная ликвидация Инвестиционного фонда (в случаях, когда это возможно и предусмотрено соглашением о создании Инвестиционного фонда) в случае недостижения зафиксированных в соответствующем соглашении показателей.</t>
  </si>
  <si>
    <t xml:space="preserve">Размер вознаграждения за управление Инвестиционным фондом: плата за управление (management fee) – не более 3% от размера фонда в инвестиционный период и не более 2% - в постинвестиционный период. Вознаграждение может выплачиваться авансом на период не более 1 года;
Размер вознаграждения за успех составляет не более 20% дохода, от превышения целевой доходности Инвестиционного фонда и распределяется, как правило, при достижении Инвестиционным фондом целевой доходности;
</t>
  </si>
  <si>
    <t>РЭЦ</t>
  </si>
  <si>
    <t>Корпоративный и малый</t>
  </si>
  <si>
    <t>Субсидирование текущей деятельности</t>
  </si>
  <si>
    <t>Частичное возмещение фактических затрат по различным направлениям экспортной деятельности</t>
  </si>
  <si>
    <t xml:space="preserve">Предусматривается: 
- субсидирование транспортировки сельскохозяйственной и продовольственной продукции наземным, в том числе железнодорожным, транспортом;
- субсидирование процентных ставок по экспортным кредитам, предоставляемым коммерческими банками;
- субсидирование части затрат, связанных с продвижением высокотехнологичной, инновационной и иной продукции и услуг на внешние рынки;
- субсидирование части затрат, связанных с сертификацией продукции на внешних рынках при реализации инвестиционных проектов.
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</si>
  <si>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 xml:space="preserve">Организации должны соответствовать следующим требованиям:
-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(в ред. Постановления Правительства РФ от 02.12.2017 N 1459)
- организация, претендующая на получение субсидии, обязуется в случае заключения с иностранным лицом договора отчуждения исключительного права на результат интеллектуальной деятельности (патент, свидетельство), действующий на конкретной территории, вернуть в федеральный бюджет субсидию, которая была получена при патентовании указанного результата интеллектуальной деятельности на такой территории;
</t>
  </si>
  <si>
    <t>Объем компенсации: до 50 % фактически понесенных затрат экспортеров при транспортировке товаров, в пределах следующих лимитов:
40’ контейнер  - 100 000 руб.; 20’ контейнер – 80 000 руб.; 1m3 (1 т) в сборном контейнере – 6 000 руб.; 1 км (для авто) – 45 руб.; Вагоны, цистерны (ж/д): лимит = ж/д тарифу по прейскуранту 10-01.
Не более 50% стоимости перевезенной продукции.</t>
  </si>
  <si>
    <t>Частично применимо</t>
  </si>
  <si>
    <t xml:space="preserve">1. Заявление о заключении соглашения (в произвольной форме).
2. Выписка из Единого государственного реестра юридических лиц, заверенная в установленном порядке.
3. Справка, подписанная руководителем организации (иным уполномоченным лицом), подтверждающая соответствие организации на первое число месяца, предшествующего месяцу, в котором планируется заключение соглашения, следующим требованиям:
-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иной просроченной задолженности перед федеральным бюджетом;
-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в совокупности превышает 50 процентов;
- организация, претендующая на получение субсидии, обязуется в случае заключения ей с иностранным лицом договора отчуждения исключительного права на результат интеллектуальной деятельности, действующий на конкретной территории, вернуть в федеральный бюджет субсидию, которая была получена при патентовании результатов интеллектуальной деятельности на указанной территории.
4. Справка налогового органа, подтверждающая отсутствие на первое число месяца, предшествующего месяцу, в котором планируется заключение соглашения, у организации задолженности по уплате налогов, сборов и других обязательных платежей в бюджеты бюджетной системы Российской Федерации, а также бюджеты внебюджетных фондов, срок исполнения по которым наступил в соответствии с законодательством Российской Федерации, заверенная в установленном порядке.
5. Заверенные руководителем организации копии международных заявок и (или) заявок в зарубежные национальные (региональные) патентные ведомства, и (или) заявок на международную регистрацию товарного знака. Представленные копии должны в обязательном порядке содержать информацию о номере заявке, дате подачи, заявителе, получающем ведомстве, типе и названии объекта интеллектуальной собственности.
б. Расчет размера субсидии в зависимости от цели получаемой субсидии.
7. Заверенные руководителем и главным бухгалтером организации документы, включая договоры о6 оказании услуг, платежные поручения, счета, и иные документы, предусмотренные российским и международным законодательством, подтверждающие фактически понесенные в текущем финансовом году затраты, соответствующие целевому назначению, предусмотренному соглашением в зависимости от цели получаемой субсидии, и Правилами.
8. Справка на первое число месяца, предшествующего месяцу, в котором планируется заключение соглашения, подписанная руководителем и главным
бухгалтером организации, подтверждающая, что организация не получала субсидии из бюджетов бюджетной системы Российской Федерации на возмещение одних и тех же затрат, связанных с регистрацией на внешних рынках одних и тех же объектов интеллектуальной собственности, на основании иных нормативных правовых актов Российской Федерации, в том числе на основании Правил.
9. Справка, подписанная руководителем и главным бухгалтером организации, подтверждающая согласие организации не претендовать на получение субсидии на возмещение затрат, связанных с регистрацией на внешних рынках одних и тех же объектов интеллектуальной собственности в соответствии с иными нормативными правовыми актами Российской Федерации, в том числе в соответствии с постановлением Правительства Российской Федерации от 17 июня 2016 г. № 548 «06 утверждении Правил предоставления из федерального бюджета субсидий российским организациям на возмещение части затрат, связанных с уплатой пошлин при патентовании российских разработок производителей и экспортеров за рубежом».
10. Справка на первое число месяца, предшествующего месяцу, в котором планируется заключение соглашения, подписанная руководителем и главным
бухгалтером организации, подтверждающая, что организация не находится в стадии реорганизации, банкротства, ликвидации и не имеет ограничений на осуществление хозяйственной деятельности.
11. Обоснование целесообразности правовой охраны предлагаемого объекта интеллектуальной собственности за рубежом, подписанное руководителем организации, которое включает:
- цели правовой охраны за рубежом (создание собственного производства за рубежом, продажа продукции на внешних рынках, продажа прав на технологию путем заключения лицензионного договора или договора отчуждения исключительного права);
- описание конечного продукта/технологии, в том числе конкурентных преимуществ;
- описание потребителя конечного продукта/технологии;
- описание целевых рынков для реализации продукта/технологии;
- описание бизнес-модели вывода продукта/технологии на внешние рынки;
- оценка вероятного экономического эффекта от правовой охраны предлагаемого продукта/технологии за рубежом.
12. Заверенная руководителем организации копия уведомления о поступлении заявки на объект интеллектуальной собственности в федеральный орган исполнительной власти по интеллектуальной собственности или копия уведомления о поступлении и регистрации указанной заявки в целях компенсации части фактических затрат, предусмотренных подпунктами «а» и «б» пункта б Правил.
13. Заверенная руководителем организации копия уведомления о поступлении заявки на объект интеллектуальной собственности в федеральный орган исполнительной власти по интеллектуальной собственности или уведомление о номере международной заявки и дате ее международной подачи в целях компенсации части фактических затрат, предусмотренных подпунктами «в» и «г» пункта 6 Правил.
14. Заверенная руководителем организации копия свидетельства на товарный знак, выданного федеральным органом исполнительной власти по интеллектуальной собственности, зарегистрированный в Государственном реестре товарных знаков и знаков обслуживания Российской Федерации, или копия уведомления о поступлении заявки, или копия уведомления о поступлении и регистрации заявки на товарный знак в целях компенсации части фактических затрат, предусмотренных подпунктами «д» и «е» пункта 6.
</t>
  </si>
  <si>
    <t>РЭЦ (АО РОСЭКСИМБАНК)</t>
  </si>
  <si>
    <t>экспортное финансирование</t>
  </si>
  <si>
    <t>Кредит банку иностранного покупателя</t>
  </si>
  <si>
    <t xml:space="preserve">Финансирование осуществляется через предоставление целевого/связанного межбанковского кредита, назначением которого является кредитование покупателя для оплаты заключенного экспортного контракта с российским экспортером.
Обязательные требования:
• Подписание и вступление в силу экспортного контракта, а также иных соглашений и разрешений, предусмотренных экспортным контрактом;
• Осуществление поставки (выполнения работ, оказания услуг) по экспортному контракту (безусловное выполнение всех условий поставки - предоставления документов, подтверждающих надлежащее исполнение обязательств экспортера в части поставки и отсутствия претензий по поставке со стороны покупателя);
• Открытие займщиком корреспондентского счета в АО РОСЭКСИМБАНК в валюте Кредита .
• Кредит займщику предоставляется после / по мере исполнения российским экспортером своих обязательств по экспортному контракту,
• Предоставляемые займщику кредитные средства могут быть использованы исключительно для финансирования оплаты по экспортным контрактам его клиента (импортера) с российским экспортером,
• Предоставление кредита займщику осуществляется путем зачисления сумм кредита на корреспондентский счет займщика в АО РОСЭКСИМБАНК, 
• Кредит также может быть предоставлен займщику через исполнение неподтвержденного аккредитива, выставленного в рамках экспортного контракта. Исполняющим банком по аккредитиву является АО РОСЭКСИМБАНК
</t>
  </si>
  <si>
    <t>• банки или кредитные организации, зарегистрированные в соответствии с законодательством зарубежных стран, а также международные финансовые организации;
• соответствие требованиям АО РОСЭКСИМБАНК к займщикам в части кредитного качества, определяется внутренними нормативными документами</t>
  </si>
  <si>
    <t>Максимальный срок до 10 лет.
Срок кредитования в отношении конкретной сделки определяется по соглашению с займщиком и/или иностранным покупателем с учетом экономически обоснованных сроков окупаемости экспортной продукции (работ, услуг) и может быть ограничен в зависимости от кредитного качества займщика, а также в соответствии с нормами ДОЭК.</t>
  </si>
  <si>
    <t>Максимальная сумма кредита - до 100% стоимости экспортного контракта и/или до 100% страховой премии для оплаты по договору страхования с АО «ЭКСАР»</t>
  </si>
  <si>
    <t xml:space="preserve">Кредит может быть предоставлен без обеспечения. Основной формой обеспечения в рамках данного продукта выступает договор страхования кредита иностранному покупателю, заключенный между АО РОСЭКСИМБАНК и АО «ЭКСАР».
Кроме того, в качестве обеспечения может рассматриваться вариант подписания соглашения о возмещении убытков с иностранным покупателем.
</t>
  </si>
  <si>
    <t xml:space="preserve">Гарантии, поручительства </t>
  </si>
  <si>
    <t>Прямой кредит иностранному покупателю</t>
  </si>
  <si>
    <t xml:space="preserve">Продукт предназначен для обеспечения доступа зарубежных контрагентов российских экспортеров к финансированию исполнения обязательств оплаты по экспортному контракту, в случае если, такое финансирование является необходимым условием заключения и реализации экспортного контракта и (или) позволяет сделать предложение российского экспортера более конкурентоспособным.
Таким образом, кредитный продукт имеет целью обеспечение финансирования экспортной сделки (экспортного проекта), когда зарубежный покупатель не имеет возможности осуществить оплату за счет собственных средств или доступных кредитных ресурсов, а также в случае, если условия предоставления кредитных ресурсов в стране нахождения менее привлекательны для займщика.
</t>
  </si>
  <si>
    <t xml:space="preserve">Зарубежные контрагенты российских экспортеров (частные и государственные компании, органы исполнительной власти и государственные учреждения), зарегистрированные в соответствии с законодательством страны нахождения
• иностранные частные и государственные компании, органы исполнительной власти и государственные учреждения, зарегистрированные и осуществляющие деятельность в соответствии с законодательством страны нахождения, которые заключили или планируют заключить экспортный контракт с российским экспортером;
• соответствие требованиям к займщикам в части кредитного качества, определяемым внутренними нормативными документами АО РОСЭКСИМБАНК.
</t>
  </si>
  <si>
    <t>Максимальный срок до 10 лет.
Срок кредитования в отношении конкретной сделки определяется по соглашению с займщиком и/или иностранным покупателем с учетом экономически обоснованных сроков окупаемости экспортной продукции (работ, услуг) и может быть ограни</t>
  </si>
  <si>
    <t>до 100% стоимости экспортного контракта и/или до 100% страховой премии для оплаты по договору страхования с АО «ЭКСАР»</t>
  </si>
  <si>
    <t xml:space="preserve">Кредит может быть предоставлен без обеспечения. Основной формой обеспечения в рамках данного продукта выступает договор страхования кредита иностранному покупателю, заключенный между АО РОСЭКСИМБАНК и АО «ЭКСАР». 
</t>
  </si>
  <si>
    <t>Гарантии, поручительства, залог поставляемых товаров, иное обеспечение, определенное исходя из условий/структуры сделки, а также в соответствии с Методикой по оценке кредитных рисков юридических лиц</t>
  </si>
  <si>
    <t>Плавающие и/или фиксированные</t>
  </si>
  <si>
    <t>Кредит, Кредитная линия с лимитом выдачи, Кредитная линия с лимитом задолженности</t>
  </si>
  <si>
    <t>Определяется индивидуально</t>
  </si>
  <si>
    <t>Финансирование коммерческого кредита экспортера</t>
  </si>
  <si>
    <t>Финансирование дебиторской задолженности займщика в рамках коммерческого кредита по отдельному экспортному контракту.
Финансирование осуществляется через предоставление целевого кредита, назначением которого является кредитование покупателя для оплаты заключенного экспортного контракта с российским экспортером.  Обязательные требования: подписание и вступление в силу экспортного контракта, а также иных соглашений и разрешений, предусмотренных экспортным контрактом
Кредит может быть предоставлен без открытия расчетного счета иностранного займщика в АО РОСЭКСИМБАНК.</t>
  </si>
  <si>
    <t>Предприятия, зарегистрированные в Российской Федерации (резиденты), деятельность которых связана с производством или приобретением товаров (работ, услуг) в целях осуществления экспорта с территории Российской Федерации.
1. Юридические лица любой организационно-правовой формы, зарегистрированные в Российской Федерации, которые заключили (планируют заключить) экспортный контракт с иностранным покупателем (заказчиком) на условиях коммерческого кредита (отсрочки или рассрочки оплаты);
2. Соответствие требованиям к займщикам в части кредитного качества, определяемым внутренними нормативными документами.</t>
  </si>
  <si>
    <t>Не более 5 лет</t>
  </si>
  <si>
    <t>Не более 85 % от суммы представленных к оплате отгрузочных документов</t>
  </si>
  <si>
    <t xml:space="preserve">От 15 % </t>
  </si>
  <si>
    <t>Экспортная выручка</t>
  </si>
  <si>
    <t xml:space="preserve"> - залог прав требования на получение экспортной выручки по экспортному контракту;
- договор страхования кредита поставщика, который АО «ЭКСАР» заключает с экспортером.</t>
  </si>
  <si>
    <t xml:space="preserve">1. Поручительство собственников кредитуемого бизнеса;
2. Залог движимого и недвижимого имущества займщика и/или третьих лиц;
3. Залог товаров в обороте;
4. Залог акций/долей займщика или иных участников сделки/проекта;
5. Поручительство третьих лиц;
6. Банковская гарантия, бенефициаром по которой выступает АО РОСЭКСИМБАНК;
7. Залог имущественных и иных прав компании и/или третьих лиц (например, на получение лизинговых платежей);
8. Прочие виды обеспечения, применимые с учетом особенностей конкретных сделок.
</t>
  </si>
  <si>
    <t xml:space="preserve">1. Размер процентной ставки устанавливается решением уполномоченного органа АО РОСЭКСИМБАНК.
2. При экспорте высокотехнологичной продукции (работ, услуг) возможно получение финансирования на специальных условиях.
3. Размер процентной ставки устанавливается не ниже уровня определенного условиями экспортного  контракта при финансировании коммерческого кредита экспортера.
</t>
  </si>
  <si>
    <t>Фиксированная и плавающая</t>
  </si>
  <si>
    <t>1. Кредитная линия с лимитом выдачи.
2. Кредитная линия с лимитом задолженности
3. Комбинированная линия</t>
  </si>
  <si>
    <t xml:space="preserve">По графику, по сроку транша, единовременно в конце срока кредита, за счет всей поступающей экспортной выручки </t>
  </si>
  <si>
    <t>1. Комиссия за открытие кредитной линии (уплачивается единовременно до даты  первого использования по кредитной линии).
2. Комиссия за обязательство предоставить кредит</t>
  </si>
  <si>
    <t>Возможно</t>
  </si>
  <si>
    <t>предэкспортное финансирование</t>
  </si>
  <si>
    <t>Финансирование расходов по экспортному контракту</t>
  </si>
  <si>
    <t>Финансирование расходов, которые займщик должен произвести в связи с исполнением экспортного контракта</t>
  </si>
  <si>
    <t>1. Юридические лица любой организационно-правовой формы, зарегистрированные в Российской Федерации, деятельность которых связана с производством или приобретением товаров (работ, услуг) в целях осуществления экспорта с территории Российской Федерации;
2. Соответствие требованиям к займщикам в части кредитного качества, определяемым внутренними нормативными документами АО РОСЭКСИМБАНК.</t>
  </si>
  <si>
    <t>Не более 5 лет
Для МСП: не более 2 лет</t>
  </si>
  <si>
    <t xml:space="preserve">Не более 85 % </t>
  </si>
  <si>
    <t>От 15 %</t>
  </si>
  <si>
    <t xml:space="preserve"> - залог прав требования на получение экспортной выручки по экспортному контракту;
- договор страхования кредита на пополнение оборотных средств, который АО «ЭКСАР» заключает с банком.</t>
  </si>
  <si>
    <t>1. Поручительство собственников кредитуемого бизнеса;
2. Залог движимого и недвижимого имущества займщика и/или третьих лиц;
3. Залог товаров в обороте;
4. Залог акций/долей займщика или иных участников сделки/проекта;
5. Поручительство третьих лиц;
6. Банковская гарантия, бенефициаром по которой выступает АО РОСЭКСИМБАНК;
7. Залог имущественных и иных прав компании и/или третьих лиц (например, на получение лизинговых платежей);
8. Прочие виды обеспечения, применимые с учетом особенностей конкретных сделок.</t>
  </si>
  <si>
    <t>Финансирование текущих расходов по экспортным контрактам</t>
  </si>
  <si>
    <t>Финансирование текущих расходов экспортера в рамках осуществления регулярных экспортных поставок (пополнение оборотных средств)</t>
  </si>
  <si>
    <t>1. Юридические лица любой организационно-правовой формы, зарегистрированные в Российской Федерации, которые заключили (планируют заключить) экспортный контракт с иностранным покупателем (заказчиком) на условиях коммерческого кредита (отсрочки или рассрочки оплаты);
2. Соответствие требованиям к займщикам в части кредитного качества, определяемым внутренними нормативными документами.</t>
  </si>
  <si>
    <t>Срок кредитования по каждому траншу не более 1 года</t>
  </si>
  <si>
    <t xml:space="preserve"> - залог прав требования на получение экспортной выручки по экспортному контракту;
- договор страхования кредита на пополнение оборотных средств, который АО «ЭКСАР» заключает с банком.
</t>
  </si>
  <si>
    <t>1. Поручительство собственников кредитуемого бизнеса;
2. Залог движимого и недвижимого имущества займщика и/или третьих лиц;
3. Залог товаров в обороте;
4. Залог акций/долей займщика или иных участников сделки/проекта;
5. Поручительство третьих лиц;
6. Банковская гарантия, бенефициаром по которой выступает АО РОСЭКСИМБАНК;
7. Залог имущественных и иных прав компании и/или третьих лиц (например, на получение лизинговых платежей);
Прочие виды обеспечения, применимые с учетом особенностей конкретных сделок.</t>
  </si>
  <si>
    <t xml:space="preserve">1. Размер процентной ставки (устанавливается решением уполномоченного органа АО РОСЭКСИМБАНК).
2. При экспорте высокотехнологичной продукции (работ, услуг) возможно получение финансирования на специальных условиях.
Размер процентной ставки устанавливается не ниже уровня определенного условиями экспортного  контракта при финансировании коммерческого кредита экспортера
</t>
  </si>
  <si>
    <t xml:space="preserve">1. Кредитная линия с лимитом выдачи.
2. Кредитная линия с лимитом задолженности 
Комбинированная линия
</t>
  </si>
  <si>
    <t>1. Комиссия за открытие кредитной линии (уплачивается единовременно до даты  первого использования по кредитной линии).
2. Комиссия за обязательство предоставить кредит.</t>
  </si>
  <si>
    <t>Финансирование торгового оборота с иностранными покупателями</t>
  </si>
  <si>
    <t>Финансирование дебиторской задолженности займщика, возникающей в рамках регулярных экспортных поставок однородных товаров (работ/услуг) иностранным покупателям на условиях коммерческого кредита</t>
  </si>
  <si>
    <t xml:space="preserve"> - залог прав требования на получение экспортной выручки по экспортному контракту;
- договор страхования кредита поставщика, который АО «ЭКСАР» заключает с экспортером
</t>
  </si>
  <si>
    <t xml:space="preserve">1. Размер процентной ставки устанавливается решением уполномоченного органа АО РОСЭКСИМБАНК.
2. При экспорте высокотехнологичной продукции (работ, услуг) возможно получение финансирования на специальных условиях.
Размер процентной ставки устанавливается не ниже уровня определенного условиями экспортного  контракта при финансировании коммерческого кредита экспортера.
</t>
  </si>
  <si>
    <t xml:space="preserve">1. Кредитная линия с лимитом выдачи.
2. Кредитная линия с лимитом задолженности
Комбинированная линия
</t>
  </si>
  <si>
    <t>Финансирование через подтвержденный аккредитив</t>
  </si>
  <si>
    <t>Поддержка предоставляется путем подтверждения аккредитива и/или финансирования. Финансирование осуществляется путем предоставления отсрочки банку-эмитенту по уплате возмещения платежа по аккредитиву, произведенному АО РОСЭКСИМБАНК. Исполнение подтвержденного АО РОСЭКСИМБАНК аккредитива осуществляется путем:
- оплаты по предъявлении отгрузочных документов в соответствии со сроками, определенными в аккредитиве (пост-финансирование);
- отсроченного платежа;
Обеспечение доступа зарубежных контрагентов российских экспортеров к финансированию оплаты по экспортному контракту через аккредитив, выпущенный иностранным банком и подтвержденный АО РОСЭКСИМБАНК
- акцепта и платежа по наступлении срока;
- негоциации или дисконтирования документов, если аккредитивом предусмотрен отсроченный платеж.
Оплата возмещения после платежа по аккредитиву осуществляется банком-эмитентом в соответствии с графиком, предусмотренным текстом аккредитива или отдельного соглашения между АО РОСЭКСИМБАНК и банком-эмитентом, регулирующего отношения сторон по предоставленному финансированию.
Обязательные требования:
• Подписание и вступление в силу экспортного контракта, а также иных соглашений и разрешений, предусмотренных экспортным контрактом;
• Исполнение аккредитива осуществляется на основании надлежащего представления (в соответствии с терминологией Унифицированных правил и обычаев) экспортером документов, подтверждающих исполнение обязательств по экспортному контракту, определенных условиями аккредитива.</t>
  </si>
  <si>
    <t>До 5 лет с даты платежа по аккредитиву.
В отдельных случаях может устанавливаться более длительный срок финансирования в зависимости от предмета экспорта (отрасли) и с учетом экономически обоснованных сроков окупаемости экспортируемой продукции (работ, услуг).</t>
  </si>
  <si>
    <t>Максимальная сумма кредита - до 100% от суммы аккредитива</t>
  </si>
  <si>
    <t>Финансирование может быть предоставлено без обеспечения, либо с обеспечением в виде договора страхования подтвержденного аккредитива, заключенного между АО РОСЭКСИМБАНК и АО «ЭКСАР»</t>
  </si>
  <si>
    <t>Перевод покрытия по аккредитиву</t>
  </si>
  <si>
    <t>РЭЦ (АО ЭКСАР)</t>
  </si>
  <si>
    <t>экспортный факторинг</t>
  </si>
  <si>
    <t>Экспортный факторинг без права регресса под страхование АО «ЭКСАР» (долгосрочная дебиторская задолженность)</t>
  </si>
  <si>
    <t>Продукт направлен на обеспечение доступа компаний (далее – Клиент), деятельность которых связана с осуществлением экспорта товаров, работ, услуг с территории Российской Федерации, на условиях отсрочки платежа, к финансированию дебиторской задолженности, возникающей из предоставления ими товаров, выполнения работ или оказания услуг в рамках Контрактов, заключенных с иностранными покупателями (далее – Должник), являющимися нерезидентами в соответствии с законодательством Российской Федерации, к которым Клиент имеет денежное требование. 
В рамках данного продукта АО РОСЭКСИМБАНК (далее - Финансовый агент) совершает действия в соответствии с положениями Главы 43 Гражданского кодекса Российской Федерации в рамках заключаемых с Клиентами Договоров о предоставлении финансирования под уступку денежных требований (далее – Договор факторинга), а именно:
- финансирование в счет денежных требований Клиента к Должнику, вытекающих из предоставления Клиентом товаров, выполнения им работ или оказания услуг в рамках Контрактов, заключенных с Должником на условиях отсрочки платежа. Финансирование предоставляется при условии отсутствия у Финансового агента права регресса к Клиенту, т.е. Клиент не несет ответственности за неисполнение или ненадлежащее исполнение Должником уступленных в пользу Финансового агента денежных требований, за исключением случаев, предусмотренных применимым законодательством или прямо указанных в Договоре факторинга;
- оказание услуг Клиенту по административному управлению дебиторской задолженностью: по учету и управлению денежными требованиями Клиента, в том числе по предъявлению денежных требований Должникам к оплате, услуг по сбору и проведению расчетов, связанных с денежными требованиями.
Финансирование по Договору факторинга может быть предоставлено Финансовым агентом при условии:
-  подтверждения надлежащего исполнения Клиентом обязательств поставки товаров (выполнения работ, оказания услуг) по Контракту (подтверждается Клиентом посредством предоставления документов, удостоверяющих Денежные требования, либо, при наличии соответствующего решения уполномоченных органов АО РОСЭКСИМБАНК, предоставлением Клиентом Финансовому агенту реестра Денежных требований (электронно/в оригинале), содержание которых должно свидетельствовать о соответствии Денежного требования условиям Контракта. При этом, конкретный перечень таких документов определяется Финансовым агентом самостоятельно с учетом положений Контракта);
- отсутствия у Финансового агента информации о наличии претензий и встречных требований по Контракту со стороны Должника (подтверждается верификацией Денежного требования с Должником); 
- соответствия условий Денежного требования условиям Договора страхования.</t>
  </si>
  <si>
    <t>Должником может являться: юридическое лицо, являющееся нерезидентом в соответствии с законодательством Российской Федерации, к которому Клиент имеет Денежное требование.
Соответствие требованиям АО РОСЭКСИМБАНК к Должникам в части кредитного качества определяется внутренними нормативными документами.</t>
  </si>
  <si>
    <t xml:space="preserve">На факторинговое обслуживание могут быть переданы Контракты, предусматривающие возникновение долгосрочной дебиторской задолженности (сроком свыше 12 месяцев).
Конкретный срок финансирования, порядок предоставления финансирования и погашения задолженности зависят от условий реализации Контракта.
</t>
  </si>
  <si>
    <t>100% от суммы основного долга по Денежному требованию, в счет которого осуществляется предоставление Финансирования</t>
  </si>
  <si>
    <t>Источником погашения Денежных требований, уступленных Финансовому агенту является исполнение Должником своих обязательств по оплате товаров, работ, услуг в соответствии с определенными Контрактом условиями.</t>
  </si>
  <si>
    <t xml:space="preserve">В соответствии с Методикой по оценке кредитных рисков юридических лиц (нефинансовых организаций) </t>
  </si>
  <si>
    <t xml:space="preserve"> - Лимит финансирования не может превышать одобренного АО «ЭКСАР» Кредитного лимита на Должника.
- Подписание и вступление в силу Контракта (при этом на этапе рассмотрения запроса на финансирование, утверждения лимита на уполномоченном органе АО РОСЭКСИМБАНК, Контракт может быть не заключен);
- Подписание и вступление в силу Договора страхования;
- Постановка на учет Контракта в АО РОСЭКСИМБАНК или перевод Контракта на обслуживание в АО РОСЭКСИМБАНК в соответствии с требованиями законодательства РФ о валютном контроле;
- Возможна реализация сделок как с подписанием с Должником Уведомления об уступке в пользу АО РОСЭКСИМБАНК Денежных требований (открытый факторинг), так и без подписания Уведомления об уступке (закрытый факторинг);
- Предоставление документов, удостоверяющих Денежные требования, при этом, конкретный перечень таких документов определяется Финансовым агентом самостоятельно с учетом положений Контракта;
Возможно предоставление финансирования на основании переданного Клиентом Финансовому агенту Реестра Денежных требований (электронно/в оригинале), в случае одобрения данного условия уполномоченным органом АО РОСЭКСИМБАНК;
- По Денежному требованию не наступил последний день срока оплаты и указанный срок не истек;
- Соответствие условий Денежного требования условиям, утвержденным Договором страхования;
- Финансирование не выплачивается в случае наличия неисполненных Должником обязательств перед Финансовым агентом и/или Клиентом по Контракту;
- Верификация Денежного требования с Должником осуществляется только в рамках сделок открытого факторинга и предполагает подтверждение Должником Финансовому агенту основных условий Денежного требования (номер и дата счета на оплату (инвойса), сумма по Денежному требованию, период отсрочки по Денежному требованию). Верификация осуществляется Финансовым агентом посредством электронной почты и/или телефонного звонка;
- При наличии у Клиента открытого расчетного счета у Финансового агента - предоставление Финансовому агенту права списания денежных средств с данного счета в пределах сумм, подлежащих уплате Клиентом Финансовому агенту.</t>
  </si>
  <si>
    <t>Базовым обеспечением исполнения обязательств Должника по оплате Денежных требований выступает Договор страхования АО «ЭКСАР». Страхование распространяется на дебиторскую задолженность, возникающую по Контрактам, заключенным Клиентом с Должниками, на которых Агентство установило Кредитный лимит</t>
  </si>
  <si>
    <t>Дополнительно могут быть использованы следующие виды обеспечения:
• Поручительство акционеров (участников) Должника;
• Поручительство третьих лиц (иных чем лица, указанные выше);
• Гарантии третьих лиц (в т.ч. государственные гарантии);
• Прочие виды обеспечения, применимые с учетом особенностей конкретных сделок.</t>
  </si>
  <si>
    <t>Договор страхования, в соответствии с которым застрахованная доля по предпринимательским и политическим рискам составляет не менее 90%. Страхование распространяется на дебиторскую задолженность, возникающую в рамках Контрактов Клиента, заключенным с Должниками, на которых Агентство установило Кредитный лимит.</t>
  </si>
  <si>
    <t xml:space="preserve">Размер платы устанавливается решением уполномоченного органа АО РОСЭКСИМБАНК.
В случае получения одобрения органа, осуществляющего предоставление коммерческим банкам компенсационных выплат из федерального бюджета, на получение такой выплаты в целях субсидирования соответствующей ставки вознаграждения Финансового агента по Договору факторинга, возможно предоставление Финансирования на специальных условиях, которые определяются в соответствии с решением уполномоченного органа АО РОСЭКСИМБАНК.
</t>
  </si>
  <si>
    <t>Возобновляемый Лимит финансирования;
Невозобновляемый Лимит финансирования.</t>
  </si>
  <si>
    <t>Исполнение Должником своих обязательств по оплате товаров, работ, услуг в отношении Денежных требований, по которым Финансовым агентом было предоставлено Финансирование в пользу Клиента, осуществляется в соответствии с условиями Контракта. Исполнение вышеуказанных обязательств осуществляется:
- при открытом факторинге - Должником в пользу Финансового агента; 
- при закрытом факторинге - Должником в пользу Клиента с последующим обязательством Клиента осуществить перечисление полученных сумм в пользу Финансового агента, предусмотренным Договором факторинга;
По договоренности сторон Договора факторинга, возможна обратная уступка Денежного требования в пользу Клиента, при которой Клиент осуществляет возврат Финансовому агенту сумму Финансирования, выплаченного ранее под уступку Денежного требования.</t>
  </si>
  <si>
    <t xml:space="preserve">Плата за безрегрессный факторинг – взимается в процентах от суммы уступленного Финансовому агенту Денежного требования, в отношении которого Финансовым агентом выплачивается Финансирование. Комиссия взимается для целей компенсации расходов АО РОСЭКСИМБАНК, возникающих вследствие уплаты страховой премии Агентства в случае, когда страхователем по Договору страхования является Финансовый агент. Размер комиссии равен или больше уровня ставки страховой премии Агентства, установленной в рамках лимита страхования на Должника. Данная комиссия не взимается в случаях, когда между Клиентом и Агентством также заключен Договор страхования краткосрочной дебиторской задолженности, и в отношении данного Должника установлен Кредитный лимит, распределяемый между Финансовым агентом и Клиентом;
Плата за административное управление дебиторской задолженностью в части обработки документов в отношении каждого Денежного требования устанавливается в фиксированном размере за каждое Денежное требование.
</t>
  </si>
  <si>
    <t>Экспортный факторинг без права регресса под страхование АО «ЭКСАР» (краткосрочная дебиторская задолженность)</t>
  </si>
  <si>
    <t xml:space="preserve">Должником может являться: юридическое лицо, являющееся нерезидентом в соответствии с законодательством Российской Федерации, к которому Клиент имеет Денежное требование.
Соответствие требованиям АО РОСЭКСИМБАНК к Должникам в части кредитного качества определяется внутренними нормативными документами.
</t>
  </si>
  <si>
    <t>На факторинговое обслуживание могут быть переданы Контракты, предусматривающие возникновение краткосрочной дебиторской задолженности (сроком до 12 месяцев).
Конкретный срок, порядок предоставления финансирования и погашения задолженности зависят от условий реализации Контракта.</t>
  </si>
  <si>
    <t>100% от суммы основного долга по Денежному требованию, в счет которого осуществляется предоставление Финансирования.</t>
  </si>
  <si>
    <t xml:space="preserve"> - Лимит финансирования не может превышать одобренного АО «ЭКСАР» Кредитного лимита на Должника.
- Подписание и вступление в силу Контракта (при этом на этапе рассмотрения запроса на финансирование, утверждения лимита на уполномоченном органе АО РОСЭКСИМБАНК, Контракт может быть не заключен);
- Подписание и вступление в силу Договора страхования;
- Постановка на учет Контракта в АО РОСЭКСИМБАНК или перевод Контракта на обслуживание в АО РОСЭКСИМБАНК в соответствии с требованиями законодательства РФ о валютном контроле;
- Возможна реализация сделок как с подписанием с Должником Уведомления об уступке в пользу АО РОСЭКСИМБАНК Денежных требований (открытый факторинг), так и без подписания Уведомления об уступке (закрытый факторинг);
- Предоставление документов, удостоверяющих Денежные требования, при этом, конкретный перечень таких документов определяется Финансовым агентом самостоятельно с учетом положений Контракта;
Возможно предоставление финансирования на основании переданного Клиентом Финансовому агенту Реестра Денежных требований (электронно/в оригинале), в случае одобрения данного условия уполномоченным органом АО РОСЭКСИМБАНК;
- По Денежному требованию не наступил последний день срока оплаты и указанный срок не истек;
- Соответствие условий Денежного требования условиям, утвержденным Договором страхования;
- Финансирование не выплачивается в случае наличия неисполненных Должником обязательств перед Финансовым агентом и/или Клиентом по Контракту;
- Верификация Денежного требования с Должником осуществляется только в рамках сделок открытого факторинга и предполагает подтверждение Должником Финансовому агенту основных условий Денежного требования (номер и дата счета на оплату (инвойса), сумма по Денежному требованию, период отсрочки по Денежному требованию). Верификация осуществляется Финансовым агентом посредством электронной почты и/или телефонного звонка;
- При наличии у Клиента открытого расчетного счета у Финансового агента - предоставление Финансовому агенту права списания денежных средств с данного счета в пределах сумм, подлежащих уплате Клиентом Финансовому агенту;
- К Контракту может быть применено как российское право, так и право отличное от российского. Получение заключения (с привлечением внешних юридических консультантов по праву страны регистрации иностранного Должника или иного иностранного права) на предмет отсутствия в указанном праве препятствий/ограничений для перехода прав к Агентству в порядке суброгации, а также для проверки правоспособности иностранного Должника и полномочий его представителя на заключение Контракта, действительности и исполнимости Контракта для иностранного Должника, а также действительности, возможности принудительного исполнения и подтверждения характера юридически обязывающего Обеспечения (при его наличии), предоставленного в обеспечение исполнения обязательств Должника по Контракту, не осуществляется.</t>
  </si>
  <si>
    <t xml:space="preserve">Возобновляемый Лимит финансирования;
Невозобновляемый Лимит финансирования
</t>
  </si>
  <si>
    <t>экспортные гарантии</t>
  </si>
  <si>
    <t>Гарантия возврата аванса</t>
  </si>
  <si>
    <t>Обеспечение возможности для экспортера  получения аванса в рамках обязательств по экспортному контракту. Гарантия возврата аванса используется, в случае если экспортеру необходимы денежные средства на производство продукции, а  покупатель готов перечислить предоплату при условии предоставления гарантии
Продукт связан с обязательством гаранта по выплате гарантийной суммы бенефициару, которую иностранный покупатель прежде уплатил экспортеру (принципалу) в качестве аванса, в случае, если принципал не выполнит  свои обязательства по возврату части или всей суммы авансового платежа в случаях, предусмотренных условиями экспортного контракта.</t>
  </si>
  <si>
    <t>В соответствии с Методикой оказания финподдержки и ВНД</t>
  </si>
  <si>
    <t>В зависимости от условий контракта</t>
  </si>
  <si>
    <t>10-15%</t>
  </si>
  <si>
    <t>В соответствии с Регламентом оказания финподдержки и ВНД</t>
  </si>
  <si>
    <t>Опционно, по требованию службы рисков</t>
  </si>
  <si>
    <t>По результатам анализа финансового положения экспортера, как правило, поручительство ЮЛ или ФЛ</t>
  </si>
  <si>
    <t xml:space="preserve">По результатам анализа финансового положения </t>
  </si>
  <si>
    <t>По результатам анализа финансового положения экспортера и структуры сделки</t>
  </si>
  <si>
    <t>За выдачу гарантии. Порядок выплаты - ежеквартально, по соглашению о предоставлении гарантии</t>
  </si>
  <si>
    <t>По условиям Соглашения о предоставлении гарантии</t>
  </si>
  <si>
    <t>Гарантия надлежащего исполнения обязательств</t>
  </si>
  <si>
    <t>Гарантия надлежащего исполнения обязательств –гарантирует обязательство экспортера (принципала) надлежащим образом выполнить условия экспортного контракта и применяется для обеспечения сроков и качества поставки (выполнения услуг).
Продукт связан с возможностью обеспечения обязательств экспортера (принципала) по надлежащему исполнению Экспортного контракта и в случае неисполнения последним упомянутых обязательств, банк уплачивает в пользу иностранного покупателя сумму гарантии.</t>
  </si>
  <si>
    <t>Гарантия в пользу налоговых органов</t>
  </si>
  <si>
    <t>Продукт позволяет экспортеру гарантировать уплату в бюджет сумм налога, излишне полученного им (зачтенного ему) в заявительном порядке, если по результатам камеральной проверки декларации у налогоплательщика выявят нарушения и досрочное возмещение НДС будет полностью или частично отменено (пп. 2 п. 2 ст. 176.1 НК РФ). 
Используется компаниями-экспортерами, которые в своей деятельности применяют заявительный порядок возврата уплаченного НДС. Гарантия предоставляет возможность экспортеру получить причитающиеся ей по закону суммы НДС, не ожидая проверки ее органами УФНС РФ в течение 12 дней после подачи налоговой декларации. Банк  предоставляет в налоговый орган безусловную банковскую гарантию того, что излишне зачтенные и выявленные в результате проверки налогоплательщика суммы НДС будут возвращены государству, если будет подтверждено, что он не имел права на полное или частичное возмещение.</t>
  </si>
  <si>
    <t>В течение срока действия договора поставки/оказания услуг</t>
  </si>
  <si>
    <t xml:space="preserve">Сумма гарантии должна быть строго равна сумме налога к возмещению, указанного в налоговой декларации </t>
  </si>
  <si>
    <t>Обязательное подтверждение экспортером успешного прохождения не менее 2-х предыдущих камеральных проверок.</t>
  </si>
  <si>
    <t>Гарантия платежа</t>
  </si>
  <si>
    <t xml:space="preserve">Продукт связан с обеспечением платежных обязательств экспортера (принципала) перед контрагентом (бенефициаром) по договору поставки товаров, оказания услуг, выполнения работ, заключение которого обусловлено исполнением Экспортного контракта.
Поставляемые товары, оказываемые услуги, выполняемые работы используются исключительно для реализации экспортного контракта экспортера. 
Гарантия выдается экспортеру для возможности осуществить работы на предэкспортной стадии контракта и обеспечить свои платежные обязательства в случае предоставления бенефициаром отсрочки платежа.
 Гарантия платежа позволяет экспортеру  
• не отвлекать из оборота средства на авансовую оплату.
• отказаться от наиболее рискованной формы оплаты  - авансового платежа. 
• договориться с продавцом на оплату товаров (услуг, работ) по факту их поставки (оказания, выполнения) или с отсрочкой платежа
</t>
  </si>
  <si>
    <t xml:space="preserve">Тендерная гарантия </t>
  </si>
  <si>
    <t>Продукт направлен на поддержку национальных экспортеров в части обеспечения их участия в конкурсах (торгах, аукционах), проводимых иностранными покупателями для целей заключения экспортных контрактов.
В рамках гарантийного продукта банковская гарантия финансово обеспечивает организатору конкурса (конечному бенефициару) выплату денежной суммы, в том числе в следующих случаях:
• отзыва участником конкурса своего конкурсного предложения до истечения срока рассмотрения конкурсных заявок либо иного срока, предусмотренного конкурсной документации, требованиями организатора конкурса (торгов, аукциона);
• отказа победителя конкурса заключить с заказчиком договор (контракт) на поставку товаров, услуг, выполнение работ; 
• невыполнения участником конкурса иных обязательств, предусмотренных конкурсной документацией, в том числе таких как:
- отказ победителя конкурса подписать Протокол о результатах Конкурса в установленном порядке, при условии признания Принципала победителем конкурса и уведомления его об этом надлежащим образом;
- предоставление Принципалом заведомо ложных сведений и/или намеренное искажение информации и/или документов, входящих в состав конкурсной заявки;
- непредставление соответствующей требованиям контракта и/или конкурсной документации банковской гарантии в обеспечение возврата аванса по контракту и/или надлежащего исполнения обязательств по контракту в срок, предусмотренный контрактом и/или конкурсной документации.</t>
  </si>
  <si>
    <t>В течение срока действия тендера до подписания экспортного контракта</t>
  </si>
  <si>
    <t>1-5%</t>
  </si>
  <si>
    <t>экспортное страхование</t>
  </si>
  <si>
    <t>Страхование экспортного факторинга</t>
  </si>
  <si>
    <t>АО «ЭКСАР» предоставляет страхователям страховое покрытие предпринимательских и политических рисков неисполнения должником обязательств по оплате застрахованной дебиторской задолженности</t>
  </si>
  <si>
    <t>Российские экспортеры.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</si>
  <si>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 Актуальная финансовая отчетность должника, поручителей, лиц, предоставляющих обеспечение
• Заявление на страхование по форме АО «ЭКСАР»
• Запрос на установление кредитных лимитов по форме АО «ЭКСАР»
• Учредительные документы страхователя, правоустанавливающие документы на подписанта от имени страхователя
• Свидетельство о государственной регистрации экспортера (ОГРН)
• Свидетельство о регистрации должника в стране должника или иной аналогичный документ
• иные документы по запросу АО «ЭКСАР»</t>
  </si>
  <si>
    <t>В соответствии с правилами страхования экспортного факторинга, действующими на дату заключения сделки</t>
  </si>
  <si>
    <t xml:space="preserve">Минимальная премия уплачивается страхователем течение 15 рабочих дней от даты заключения договора страхования
Дополнительная страхования премия к доплате рассчитывается по факту предоставления деклараций о сумме профинансированной дебиторской задолженности (ежемесячно/ежекваратльно)
</t>
  </si>
  <si>
    <t>Страхование краткосрочной дебиторской задолженности</t>
  </si>
  <si>
    <t>Страхование распространяется на всю дебиторскую задолженность, возникающую по экспортным контрактам, в рамках которых предусмотрены регулярные поставки на отсрочке платежа
Продукт предназначен для защиты российского экспортера от риска неплатежа иностранных покупателей по экспортным контрактам. Страхование распространяется на задолженность по регулярным поставкам, осуществляемым по экспортным контрактам на условиях отсрочки платежа. Объем страхования - до 90% по предпринимательским и политическим рискам.</t>
  </si>
  <si>
    <t xml:space="preserve">Для первичного обращения в Агентство требуется предоставить:
• запрос на установление кредитных лимитов (по установленной Агентством форме);
• финансовую отчетность покупателей и поручителей/гарантов (если применимо).
Агентством может быть запрошена дополнительная информация, необходимая для проведения оценки риска.
</t>
  </si>
  <si>
    <t>Страхование кредита на пополнение оборотных средств экспортера (МСП)</t>
  </si>
  <si>
    <t>Страховой продукт, предназначенный для защиты российского банка от риска невозврата кредита, предоставленного российскому экспортеру на цели исполнения экспортного контракта.
АО «ЭКСАР» предоставляет кредиторам страховое покрытие предпринимательских рисков неисполнения должником (экспортером) обязательств по кредиту на финансирование производства / закупки продукции в целях исполнения экспортного контракта</t>
  </si>
  <si>
    <t>Комплект документов:
• запрос на страхование;
• заявление на страхование;
• экспортный контракт (в случае его отсутствия – соглашение о намерениях, гарантийное письмо, подписанное     покупателем, и иные документы, позволяющие установить намерение сторон заключить экспортный контракт и его существенные условия);
• выписка из решения уполномоченного органа Банка об утверждении условий кредитования;
• заключение Банка об оценке финансового положения займщика;
• информация (документы), на основании которых Банк проводил оценку финансового положения займщика (финансовая отчетность займщика и поручителей за финансовый год и на последнюю отчетную дату);
• кредитно-обеспечительную документацию.</t>
  </si>
  <si>
    <t>залог (или уступка) прав требования по экспортному контракту.</t>
  </si>
  <si>
    <t>поручительство/гарантия, удовлетворяющие требованиям Агентства</t>
  </si>
  <si>
    <t>Страхование кредита на пополнение оборотных средств экспортера (крупные компании)</t>
  </si>
  <si>
    <t>АО «ЭКСАР» предоставляет кредиторам страховое покрытие предпринимательских рисков неисполнения должником (экспортером) обязательств по кредиту на финансирование производства / закупки продукции в целях исполнения экспортного контракта. До 90% предпринимательских рисков. По решению Совета директоров АО «ЭКСАР» объем страхового покрытия по отдельным сделкам может быть увеличен</t>
  </si>
  <si>
    <t xml:space="preserve">• Актуальная финансовая отчетность должника, поручителей, лиц, предоставляющих обеспечение
• Копия или проект экспортного(-ых) контракта(-ов)
• Запрос на страхование по форме АО «ЭКСАР»
• Учредительные документы страхователя, правоустанавливающие документы на подписанта от имени страхователя
• иные документы по запросу АО «ЭКСАР»
</t>
  </si>
  <si>
    <t>В соответствии с правилами страхования кредита на пополнение оборотных средств экспортера, действующими на дату заключения сделки</t>
  </si>
  <si>
    <t xml:space="preserve">Cтрахование кредита на финансирование проекта создания экспортно ориентированных производств </t>
  </si>
  <si>
    <t>Возможность предоставления страхового покрытия по кредиту, выданному на условиях корпоративного или проектного финансирования
Продукт предназначен для защиты банка от риска невозврата кредита, предоставленного для реализации инвестиционного проекта по созданию или расширению существующего экспортно ориентированного производства на территории Российской Федерации. До 90% от страховой стоимости</t>
  </si>
  <si>
    <t>• Стандартная форма запроса отсуствует
• Бизнес-план/ информационный меморандум по проекту;
• Финансовая модель проекта;
• Копии контрактов/ проекты контрактов с поставщиками оборудования;
• Аудированная финансовая отчетность спонсоров проекта за два отчетных года и финансовая отчетность на последнюю отчетную дату;
• Иные документы, которые могут быть запрошены в рамках анализа проекта</t>
  </si>
  <si>
    <t>Доля выручки от экспорта продукции (товаров, работ, услуг и результатов интеллектуальной деятельности) составляет не менее 30 (тридцати) % планируемого ежегодного объема выручки</t>
  </si>
  <si>
    <t>Страхование кредита покупателю</t>
  </si>
  <si>
    <t>АО «ЭКСАР» предоставляет страхователям страховое покрытие предпринимательских и политических рисков неисполнения должником обязательств по кредиту, предоставляемому для расчетов по экспортным контрактам. До 90% предпринимательских рисков. До 95% политических рисков. По решению Совета директоров АО «ЭКСАР» объем страхового покрытия по отдельным сделкам может быть увеличен</t>
  </si>
  <si>
    <t>• Актуальная финансовая отчетность должника, поручителей, лиц, предоставляющих обеспечение
• Копия или проект экспортного(-ых) контракта(-ов)
• Запрос на страхование по форме АО «ЭКСАР»
• Учредительные документы страхователя, правоустанавливающие документы на подписанта от имени страхователя
• Свидетельство о регистрации должника в стране должника или иной аналогичный документ
• иные документы по запросу АО «ЭКСАР»</t>
  </si>
  <si>
    <t>В соответствии с правилами страхования кредита покупателю, действующими на дату заключения сделки</t>
  </si>
  <si>
    <t>Страхование кредита поставщика</t>
  </si>
  <si>
    <t xml:space="preserve">Страхование распространяется на дебиторскую задолженность, возникающую по одному экспортному контракту/спецификации 
Продукт предназначен для защиты российского экспортера от риска неплатежа иностранного покупателя по экспортному контракту. Страхование распространяется на задолженность по разовой поставке (либо по нескольким поставкам), осуществляемым по экспортному контракту на условиях отсрочки платежа.
В рамках договора страхования кредита поставщика возможно дополнительно застраховать фабрикационный риск, гарантии, обеспечительные платежи и депозиты, риск невозврата (утраты) и повреждения товара (оборудования). До 90% по предпринимательским и до 95% по политическим рискам
</t>
  </si>
  <si>
    <t>Российская компания экспортирует/планирует экспортировать товар (услуги/работы), произведенный либо переработанный на территории Российской Федерации</t>
  </si>
  <si>
    <t xml:space="preserve">Для первичного обращения в Агентство требуется предоставить:
• запрос на страхование (по установленной Агентством форме);
• экспортный контракт/проект экспортного контракта;
• финансовую отчетность покупателя и поручителя/гаранта (если применимо).
Агентством может быть запрошена дополнительная информация, необходимая для проведения оценки риска.
</t>
  </si>
  <si>
    <t>Страхование международного лизинга</t>
  </si>
  <si>
    <t xml:space="preserve">Возможность покрытия риска невозврата (утраты) и повреждения Предмета лизинга. АО «ЭКСАР» предоставляет страхователям страховое покрытие предпринимательских и политических рисков неисполнения лизингополучателем обязательств по перечислению лизинговых платежей. До 90% предпринимательских рисков. До 95% политических рисков. По решению Совета директоров АО «ЭКСАР» объем страхового покрытия по отдельным сделкам может быть увеличен
</t>
  </si>
  <si>
    <t>Юридическое лицо, являющееся лизингодателем по договору международного лизинга (страхователь)</t>
  </si>
  <si>
    <t xml:space="preserve">• Актуальная финансовая отчетность лизингополучателя / гаранта
• Копия или проект экспортного(-ых) контракта(-ов)
• Запрос на страхование по форме АО «ЭКСАР»
• Учредительные документы страхователя, правоустанавливающие документы на подписанта от имени страхователя
• иные документы по запросу АО «ЭКСАР»
</t>
  </si>
  <si>
    <t>В соответствии с Правилами страхования международного лизинга, действующими на дату заключения сделки</t>
  </si>
  <si>
    <t>Страхование подтвержденного аккредитива</t>
  </si>
  <si>
    <t>АО «ЭКСАР» предоставляет страхователям страховое покрытие предпринимательских и политических рисков неисполнения иностранным банком-эмитентом обязательств по аккредитиву, используемому для осуществления расчетов по экспортным контрактам. До 90% предпринимательских рисков. До 95% политических рисков. По решению Совета директоров АО «ЭКСАР» объем страхового покрытия по отдельным сделкам может быть увеличен</t>
  </si>
  <si>
    <t xml:space="preserve">• Актуальная финансовая отчетность банка-эмитента / гаранта
• Копия или проект экспортного(-ых) контракта(-ов)
• Запрос на страхование по форме АО «ЭКСАР»
• Учредительные документы страхователя, правоустанавливающие документы на подписанта от имени страхователя
• иные документы по запросу АО «ЭКСАР»
</t>
  </si>
  <si>
    <t>В соответствии с правилами страхования подтвержденного аккредитива, действующими на дату заключения сделки</t>
  </si>
  <si>
    <t>Страхование инвестиций</t>
  </si>
  <si>
    <t>• Возможность страхования инвестиций зарубежных обществ российских компаний за пределами Российской Федерации;
• Страхование инвестиций в различных формах (доли в уставном капитале, займы и др.)
Страховая защита российских инвесторов от риска утраты инвестиций в иностранные компании в результате событий политического характера
До 95% от размера инвестиций и накопленного инвестиционного дохода</t>
  </si>
  <si>
    <t>Малый/ средний/ крупный бизнес</t>
  </si>
  <si>
    <t xml:space="preserve">• Бизнес-план/ информационный меморандум по проекту;
• Финансовая модель проекта;
• Информация о российском инвесторе; иностранной компании, в адрес которой осуществлены инвестиции;
• Документы, подтверждающие осуществление инвестиций;
• Иные документы, которые могут быть запрошены в рамках анализа проекта
</t>
  </si>
  <si>
    <t>По согласованию сторон</t>
  </si>
  <si>
    <t>ДОМ.РФ</t>
  </si>
  <si>
    <t>Физ.лица</t>
  </si>
  <si>
    <t>инвестирование</t>
  </si>
  <si>
    <t>Привлечение средств инвесторов в паи ЗПИФН, инвестирующего в арендные проекты</t>
  </si>
  <si>
    <t>Реализуется в рамках Программы развития арендного жилищного фонда АО «ДОМ.РФ»</t>
  </si>
  <si>
    <t xml:space="preserve">1. Заявка на приобретение инвестиционных паев
2. Отчет об оценке имущества, передаваемого в оплату инвестиционных паев (если применимо)
</t>
  </si>
  <si>
    <t>Проектное финансирование жилищного строительства</t>
  </si>
  <si>
    <t>Реализуется в соответствии с Федеральным законом от 30.12.2004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(214-ФЗ)</t>
  </si>
  <si>
    <t> Специальная проектная компания, не ведущая побочной деятельности
 Достаточный опыт - не менее 3 лет, в течение которых построено более 10 тыс. кв. м. При этом за 5 лет реализовано не менее двух аналогичных проектов «с нуля»
 Наличие оформленных земельных отношений на срок реализации проекта
 Отсутствуют обязательства по кредитам, ссудам, поручительствам кроме целевых займов
 Иные обязательства, не связанные с основной деятельностью застройщика, не превышают 1% от проектной стоимости строительства
 Имущество застройщика не используется для обеспечения исполнения обязательств третьих лиц, а также для обеспечения исполнения собственных обязательств застройщика
 Положительная репутация, отсутствие налоговых недоимок и существенных исков</t>
  </si>
  <si>
    <t>До 5 лет</t>
  </si>
  <si>
    <t>До 100%, но не более определенного договором лимита кредитования</t>
  </si>
  <si>
    <t>Определяется на основании требования к LLCR ≥1,3
LLCR – коэффициент покрытия долга денежными потоками от Проекта, доступными для погашения долга 
LLCR  = (ОДП+АФ)/(КБ+КБ%), где:
ОДП – операционный денежный поток, рассчитанный как разность между денежными поступлениями от реализации Площадей Проекта и денежными оттоками, формируемыми операционными расходами в рамках Проекта и налогами, за исключением расходов, включенных в Бюджет Проекта
КБ – объем выборки по Кредитной линии
АФ – объем Собственных средств, вложенных в Проект для гарантии процентных и комиссионных выплат на Инвестиционной фазе
КБ% – объем процентов по Кредитной линии</t>
  </si>
  <si>
    <t>Капитал и/или целевые займы, предоставленные акционерами/участниками застройщика на реализацию проекта</t>
  </si>
  <si>
    <t>Уставные документы, выписки, договоры</t>
  </si>
  <si>
    <t>Денежные средства от реализации квартир</t>
  </si>
  <si>
    <t>Документы предоставляются в объеме, достаточном для проведения анализа проекта и принятия решения</t>
  </si>
  <si>
    <t>Иные расходы застройщика не могут превышать 10% от лимита кредитования</t>
  </si>
  <si>
    <t> Залог (ипотека) земельного участка/права аренды (субаренды) земельного участка,  принадлежащего застройщику под Проектом
 Залог акций займщика (в отношении заложенных акций/долей предусматривается внесудебный порядок        взыскания)
 Залог Площадей Объекта (после государственной регистрации права собственности застройщика на них
 Залог прав по договору банковского счета при условии открытия застройщику залогового счета в целях обеспечения обязательств застройщика по уплате процентов, а также иных платежей по кредитному договору на Инвестиционной фазе
 Поручительства генерального подрядчика и/или тех. заказчика при условии их   аффилированности с застройщиком
 Иное обеспечение (по согласованию сторон).</t>
  </si>
  <si>
    <t xml:space="preserve">Определяется индивидуально </t>
  </si>
  <si>
    <t>Процентная ставка зависит от объема денежных средств, размещенных на счетах эскроу, открытых в целях расчетов по заключаемым застройщиком договорам участия в долевом строительстве</t>
  </si>
  <si>
    <t>Переменная</t>
  </si>
  <si>
    <t>Невозобновляемая кредитная линия</t>
  </si>
  <si>
    <t>В соответствии с графиком платежей в рамках договора. Погашение через 2 месяца после окончания инвестиционной фазы с использованием в т.ч. средств со счетов эскроу</t>
  </si>
  <si>
    <t>1,00% от лимита кредитования за поддержание лимита</t>
  </si>
  <si>
    <t>После перечисления денежных средств со счетов эскроу (при наличии задолженности по кредитному договору)
Остаток денежных средств на залоговом счете Застройщика направляется на погашение основного долга по Кредитной линии.
В договор залога прав по договору залогового счета будут внесены условия о прекращении договора залога прав по залоговому счету при раскрытии счетов эскроу.
85% денежных средств со счетов эскроу направляются на погашение (в порядке очередности): 
 Процентов, капитализированных на Инвестиционной фазе
 Предусмотренных кредитным договором комиссий, штрафных санкций и пр.
 Основного долга по Кредитной линии
Оставшиеся 15% денежных средств со счетов эскроу направляются на расчетный счет Застройщика в Банке. 
На Эксплуатационной фазе (после окончания Инвестиционной фазы).
Часть денежных средств от продажи Площадей Проекта направляются на погашение основного долга перед Банком в течение 3 (трех) рабочих дней после поступления на счет Застройщика. В случае погашения Кредитной линии ранее дат, установленных графиком, суммы погашения направляются на даты по графику ближайшие к дате фактического платежа.</t>
  </si>
  <si>
    <t>4,00% от суммы досрочного погашения единовременно в день досрочного погашения</t>
  </si>
  <si>
    <t>не применимо</t>
  </si>
  <si>
    <t>секьюритизация ипотечных кредитов</t>
  </si>
  <si>
    <t>Секьюритизация ипотечных кредитов с помощью «Фабрики ИЦБ» (выпуск ипотечных ценных бумаг с поручительством ДОМ.РФ)</t>
  </si>
  <si>
    <t>Приобретение требований по кредитам (займам), обеспеченным ипотекой и (или) закладных на баланс ООО «ДОМ.РФ Ипотечный агент» (ИА ДОМ.РФ) с последующей эмиссией ИА однотраншевых облигаций с ипотечным покрытием в соответствии с Федеральным законом от 11.11.2003 N 152-ФЗ "Об ипотечных ценных бумагах" (152-ФЗ) обеспеченных также поручительством АО «ДОМ.РФ»</t>
  </si>
  <si>
    <t>Поступления по ипотечным портфелям, приобретенным на баланс ИА ДОМ.РФ</t>
  </si>
  <si>
    <t>Залог Ипотечного покрытия (ИП). Основные требования предусмотрены положениями Федерального закона 152-ФЗ.</t>
  </si>
  <si>
    <t>Общие требования к пулам, формирующим ИП, отражены в документе «Общие требования к пулам ипотечных кредитов/займов, удостоверенных закладными, предъявляемые в рамках организации сделок секьюритизации» (Приказ 290-ОД от 10.10.2017).</t>
  </si>
  <si>
    <t>Для ИЦБ – устанавливается оригинатором по согласованию с поручителем, ограничена достаточностью объема чистых процентных поступлений по пулу закладных.
Для поручительств – ставка моделируется на основании внутренних моделей ДОМ.РФ</t>
  </si>
  <si>
    <t xml:space="preserve">Для ИЦБ – фиксированная или переменная.
Для поручительств – фиксированная
</t>
  </si>
  <si>
    <t>Ежеквартально</t>
  </si>
  <si>
    <t>Устанавливаются в соответствии с договорами</t>
  </si>
  <si>
    <t>В соответствии с эмиссионной документацией</t>
  </si>
  <si>
    <t>Инвестиции и реализация проектов корпоративной аренды с гарантией арендного потока</t>
  </si>
  <si>
    <t>Предоставление апартаментов/квартир в корпоративную аренду. Реализуется в рамках Программы развития рынка аренды.
Проектом должна быть предусмотрена гарантия арендного дохода и (или) обратного выкупа, предоставляемая гарантом либо поручителем, соответствующим требованиям Программы.</t>
  </si>
  <si>
    <t> Наличие кредитного рейтинга, присвоенного рейтинговыми агентствами Fitch, Moody’s либо Standard &amp; Poor’s на уровне не ниже уровня Российской Федерации (суверенный) минус одна ступень по международной рейтинговой шкале, либо кредитного рейтинга, присвоенного рейтинговым агентством АКРА на уровне не ниже AA- по национальной шкале. При наличии указанного кредитного рейтинга и при условии, что документация по проекту, предусматривающая гарантию арендного потока и обратного выкупа, заключается с клиентом, гарантия может быть предусмотрена по усмотрению АО «ДОМ.РФ».
 Наличие лицензии Банка России (если применимо);
 Соблюдение обязательных нормативов Банка России (если применимо);
 Устойчивое финансовое положение, определяемое АО «ДОМ.РФ» по результатам собственного анализа;
 Соответствие требованиям и условиям, установленным уполномоченным органом АО «ДОМ.РФ».</t>
  </si>
  <si>
    <t xml:space="preserve">Цена устанавливается, исходя из следующих характеристик проекта:
 
 Фиксированная арендная плата в % от первоначальной суммы инвестиций АО «ДОМ.РФ» в проект с ежегодной индексацией.
 Фиксированная стоимость обратного выкупа с гарантией доходности АО «ДОМ.РФ» по проекту в целом.
</t>
  </si>
  <si>
    <t> договор аренды помещений
 Опционный договор, регулирующий условия выхода из проекта по окончании действия договора аренды</t>
  </si>
  <si>
    <t>Арендная плата за объект состоит из базовой арендной платы и переменной арендной платы:
 Базовая арендная плата отражает уровень гарантированного ЧОД, %. 
 Переменная арендная плата соответствует сумме затрат, понесенных в календарном квартале и связанных с управлением и содержанием арендного фонда в рамках проекта корпоративной аренды.</t>
  </si>
  <si>
    <t>Базовая и переменная части арендной платы выставляются арендатору на ежеквартальной основе</t>
  </si>
  <si>
    <t>Инвестиции и управление коммерческими арендными домами</t>
  </si>
  <si>
    <t>Реализуется в рамках Программы развития рынка аренды предназначенного для проживания граждан недвижимого имущества, определяющая условия и порядок финансирования проектов создания арендного жилья и апартаментов АО «ДОМ.РФ» 
В рамках ежемесячной арендной платы: - Аренда квартир и апартаментов; - Управление арендой через мобильное приложение; - Круглосуточная консьерж-служба (заказ еды, хранение посылок до прихода хозяина, информационное сопровождение, вызов экстренных служб); - Круглосуточная охрана; - Круглосуточная служба диспетчеризации; - Техническое обслуживание здания; - Вывоз снега, мусора, уборка мест общего пользования и прилегающей территории. Дополнительно оплачиваются: - Коммунальные услуги (в части потребления воды, электричества и отопления); - Аренда машиноместа; - Wi-Fi и кабельное телевидение; - Прочие услуги уборки, погрузки-разгрузки, доставки и ремонта – в соответствии с прейскурантом.</t>
  </si>
  <si>
    <t>Стандартные требования к физическим лицам, заключающим договор аренды. Специальные требования отсутствуют.</t>
  </si>
  <si>
    <t>Стоимость аренды устанавливается исходя из следующих факторов:
 Обеспечение целевых значений, установленных в Программе развития рынка аренды;
 Соответствие текущей конъюнктуре рынка;
 Обеспечение положительной приведенной стоимости проекта для пайщиков.</t>
  </si>
  <si>
    <t> Паспорт арендатора и проживающих с ним граждан
 Форма договора бронирования
 Согласие на обработку персональных данных
 Договор аренды</t>
  </si>
  <si>
    <t>Оплата осуществляется помесячно авансом до 25-го числа месяца, предшествующего оплачиваемому. При заключении договора аренды оплачивается первый месяц аренды и страховой депозит в размере одного месяца аренды.</t>
  </si>
  <si>
    <t>реализация имущества</t>
  </si>
  <si>
    <t>Корпоративная аренда</t>
  </si>
  <si>
    <t>Корпорация МСП</t>
  </si>
  <si>
    <t>Прямая гарантия для развития сельскохозяйственной кооперации</t>
  </si>
  <si>
    <t>Для краткосрочного льготного финансирования сельскохозяйственных кооперативов и их членов-субъектов МСП. Обеспечение исполнения части обязательств займщиков по кредитным договорам, заключаемым с банками-партнерами на сумму кредита до 10 млн рублей (включительно) по льготной ставке, составляющей не менее 1% годовых и не более 5% годовых при наличии возмещения недополученных банком-партнером доходов по кредиту за счет субсидии, предоставляемой из федерального бюджета, или составляющей не более 9,9% годовых, на срок до 1 года включительно.</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</si>
  <si>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(принципал) является сельскохозяйственным кооперативом (за исключением сельскохозяйственных кредитных потребительских кооперативов), а также членом сельскохозяйственного кооператива – субъектом МСП (за исключением сельскохозяйственных кредитных потребительских кооперативов), осуществляющим производство, первичную и (или) последующую (промышленную) переработку сельскохозяйственной продукции и (или) ее реализацию.</t>
  </si>
  <si>
    <t>По решению коллегиального органа АО «Корпорация «МСП», но не более 12 месяцев</t>
  </si>
  <si>
    <t>по решению коллегиального органа АО «Корпорация «МСП», но не более совокупного объема 50 млн. рублей с учетом действующих независимых гарантий и решений о предоставлении независимых гарантий АО «Корпорация «МСП», а также запрашиваемой независимой гарантии на группу связанных компаний/займщика</t>
  </si>
  <si>
    <t>не установлено</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</si>
  <si>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для займщиков, являющихся членами сельскохозяйственных кооперативов, дополнительно прикладываются:
1) копия документа (заверенная банком-партнером), подтверждающего статус члена сельскохозяйственного кооператива (копия членской книжки или выписка из реестра членов кооператива и   ассоциированных членов кооператива);
2) копия устава сельскохозяйственного кооператива (заверенная банком-партнером);
- копии иных документов, в соответствии с внутренними документами АО «Корпорация «МСП»</t>
  </si>
  <si>
    <t>При реализации займщиком (членом сельскохозяйственного кооператива – субъектом МСП (за исключением сельскохозяйственных кредитных потребительских кооперативов)) сельскохозяйственной продукции доля дохода от реализации этой продукции в доходе займщика должна составлять не менее чем семьдесят процентов за календарный год.</t>
  </si>
  <si>
    <t>Не установлено</t>
  </si>
  <si>
    <t>Решение Совета директоров АО «Корпорация «МСП»</t>
  </si>
  <si>
    <t>Простой процент на сумму обеспечиваемых обязательств</t>
  </si>
  <si>
    <t>Безотзывная</t>
  </si>
  <si>
    <t>неустойка за неисполнение принципалом требований гаранта по возмещению в порядке регресса сумм, уплаченных АО «Корпорация «МСП» по независимой гарантии, по уплате вознаграждения.</t>
  </si>
  <si>
    <t>Прямая гарантия для начинающих предпринимателей старше 45 лет</t>
  </si>
  <si>
    <t>Обеспечение исполнения части обязательств займщиков по кредитным договорам, заключаемым с банками-партнерами на сумму кредита до 10 млн рублей (включительно) по ставке, составляющей не более 9,9% годовых, на цели: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пополнение оборотных средств</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</si>
  <si>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займщик является:
- вновь зарегистрированным индивидуальным предпринимателем в возрасте не менее 45 лет на дату подачи заявки на предоставление независимой гарантии;
- вновь созданным юридическим лицом при условии, что единоличным исполнительным органом юридического лица является гражданин(-ка) Российской Федерации в возрасте не менее 45 лет и 50% и более долей в уставном капитале этого юридического лица принадлежит указанному единоличному исполнительному органу.
Срок с даты регистрации займщика в едином государственном реестре юридических лиц или едином государственном реестре индивидуальных предпринимателей на дату подачи заявки на предоставление независимой гарантии составляет не более 12 месяцев и отсутствуют сведения о наличии у бенефициарного владельца займщика (физического лица) в течение 3 (трех) лет, предшествующих дате регистрации займщика в указанных реестрах, статуса учредителя (акционера) юридического лица или индивидуального предпринимателя.</t>
  </si>
  <si>
    <t>По решению коллегиального органа АО «Корпорация «МСП», но не более 84 месяцев</t>
  </si>
  <si>
    <t>по решению коллегиального органа АО «Корпорация «МСП»</t>
  </si>
  <si>
    <t>при кредитовании на инвестиционные цели участие бенефициаров в проекте без учета уплаты процентов по кредиту на инвестиционной фазе должно составлять не менее 10% от суммы инвестиционного проекта</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</si>
  <si>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копии финансовой отчетности займщика (заверенные банком-партнером) предоставляются за фактический срок деятельности займщика в случае ее осуществления).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копия сертификата, подтверждающего прохождение обучения по программам тренингов для субъектов МСП АО «Корпорация «МСП» (при наличии);
- копия бизнес-плана, сформированного при помощи сервиса на Портале Бизнес-навигатора МСП не позднее чем за 12 месяцев до даты подачи заявки; 
- заключения Банка, содержащего результат скоринговой оценки Бенефициарного владельца займщика – физического лица и поручителя займщика (при его наличии), проведенной с использованием следующих сервисов бюро кредитных историй (далее - БКИ): FPS (Fraud Prevention System); скоринг FICO FRAUD; скоринг FICO2/3, с приложением копий результатов оценки указанных сервисов БКИ;
- копии иных документов, в соответствии с внутренними документами АО «Корпорация «МСП»</t>
  </si>
  <si>
    <t xml:space="preserve">При кредитовании торгового предприятия Кредит должен направляться на инвестиционные неторговые цели. 
Под инвестиционными неторговыми целями понимаются в том числе цели приобретения недвижимого имущества, подлежащего сдаче в аренду третьим лицам, включая торговые предприятия, а также цели приобретения основных средств, которые не носят узкоспециализированного торгового назначения.
Независимая гарантия предоставляется при участии РГО или без участия РГО при наличии письменного отказа РГО в предоставлении поручительства займщику.
</t>
  </si>
  <si>
    <t>При гарантийной сумме или гарантийном лимите, превышающем 50 млн рублей обеспечение регрессных обязательств и обязательств по выплате вознаграждения – залог имущества (последующий залог)</t>
  </si>
  <si>
    <t>поручительство</t>
  </si>
  <si>
    <t>Прямая гарантия для стартапов</t>
  </si>
  <si>
    <t>Для финансирования стартап-проектов.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пополнение оборотных средств и/или рефинансирование кредита Банка, предоставленного на эти же цели (за исключением кредитов Банка, по которым происходит изменение первоначальных условий, кроме изменений, касающихся уровня процентной ставки и залогового обеспечения)</t>
  </si>
  <si>
    <t xml:space="preserve">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Специальный требования:
- соответствие займщика определению Стартапа:
Стартап – субъект МСП, с даты регистрации которого на дату представления заявки на получение гарантии прошло не более 5 лет, или
субъект МСП, который с даты государственной регистрации не осуществлял производство (реализацию услуги) или осуществлял в незначительном объеме*. 
Деятельность субъекта МСП и (или) реализуемый проект соответствуют одному из следующих критериев:
– реализуется в высокотехнологичных отраслях (информационные технологии, биотехнологии, робототехника, станкостроение, фармацевтика) и (или) в отраслях экономики, в которых реализуются приоритетные направления развития науки, технологий и техники в Российской Федерации, а также критические технологии Российской Федерации, утвержденные Указом Президента Российской Федерации от 7 июля 2011 г. № 899 «Об утверждении приоритетных направлений развития науки, технологий и техники в Российской Федерации и перечня критических технологий Российской Федерации»;
– деятельность субъекта МСП или реализация проекта осуществляется в Приоритетных отраслях экономики** с использованием инноваций и (или) высоких технологий, позволяющих создать новый для рынка продукт или продукт с более высокими качественными характеристиками по сравнению с существующими аналогичными продуктами на рынке или экспортно ориентированный импортозамещающий продукт;
– деятельность субъекта МСП или реализуемый проект, осуществляемые в Приоритетных отраслях экономики, масштабируемы**; ежегодный прирост выручки на протяжении последних трех лет завершившихся на дату представления заявки на получение гарантии, составил не менее 20% или прогнозные данные финансовой модели реализуемого проекта подтверждают ежегодный прирост выручки не менее 20% на протяжении не менее 3 лет с момента завершения инвестиционной фазы проекта.
* Незначительный объем производства (реализации услуги) определяется как доля менее 25% от максимального объема производства (реализации услуги), запланированного бизнес-планом проекта.
** Приоритетные отрасли экономики – сельское хозяйство, включая производство сельскохозяйственной продукции, а также предоставление услуг в этой отрасли экономики, в том числе в целях обеспечения импортозамещения и развития несырьевого экспорта; обрабатывающее производство, в том числе производство пищевых продуктов, первичная и последующая (промышленная) переработка сельскохозяйственной продукции, в том числе в целях обеспечения импортозамещения и развития несырьевого экспорта; производство и распределение электроэнергии, газа и воды; строительство, в том числе в рамках развития внутреннего туризма; транспорт и связь; туристская деятельность и деятельность в области туристской индустрии в целях развития внутреннего туризма; деятельность в области здравоохранения; cбор, обработка и утилизация отходов, в том числе отсортированных материалов, а также переработка металлических и неметаллических отходов, мусора и прочих предметов во вторичное сырье; отрасли экономики, в которых реализуются приоритетные направления развития науки, технологий и техники в Российской Федерации, а также критические технологии Российской Федерации, перечень которых утвержден Указом Президента Российской Федерации от 7 июля 2011 г.№ 899 «Об утверждении приоритетных направлений развития науки, технологий и техники в Российской Федерации и перечня критических технологий Российской Федерации»; отрасли экономики, предназначенные для инновационного развития согласно Стратегии инновационного развития Российской Федерации на период до 2020 года, утвержденной распоряжением Правительства Российской Федерации от 8 декабря 2011 г. № 2227-р (ядерные технологии; авиастроение; судостроение; программное обеспечение; вооружение и военная техника; образовательные услуги; космические услуги и производство ракетно-космической техники); приоритеты и перспективы научно-технологического развития Российской Федерации, предусмотренные Стратегией научно-технологического развития Российской Федерации, утвержденной Указом Президента Российской Федерации от 1 декабря 2016 г. № 642; поставка товаров, выполнение работ, оказание услуг, включенных в перечни товаров, работ, услуг, удовлетворяющих критериям отнесения к инновационной продукции, высокотехнологичной продукции, утвержденные заказчиками в соответствии с Федеральным законом от 18 июля 2011 г. № 223-ФЗ «О закупках товаров, работ, услуг отдельными видами юридических лиц» и размещенные в единой информационной системе в сфере закупок.
*** Масштабируемость – возможность увеличения объемов бизнеса за счет его территориального расширения и (или) пропорционально дополнительным вложенным ресурсам.
</t>
  </si>
  <si>
    <t>По решению коллегиального органа АО «Корпорация «МСП», но не более 184 месяцев</t>
  </si>
  <si>
    <t>собственное участие бенефициаров (инициаторов) в проекте без учета оплаты процентов по кредиту на инвестиционной фазе должно составлять не менее 10% от суммы инвестиционного проекта.</t>
  </si>
  <si>
    <t xml:space="preserve">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копии иных документов, в соответствии с внутренними документами АО «Корпорация «МСП»
</t>
  </si>
  <si>
    <t>Прямая гарантия для застройщиков</t>
  </si>
  <si>
    <t>Для инвестиционного и оборотного финансирования создания объектов капитального строительства.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осуществления капитальных вложений или пополнения оборотных средств (в целях создания готовой продукции (дальнейшей перепродажи объектов недвижимости)), в том числе для расчетов с поставщиками и подрядчиками в рамках строительства недвижимости</t>
  </si>
  <si>
    <t xml:space="preserve">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является юридическим лицом – субъектом МСП, обеспечивающим на принадлежащем ему земельном участке или на земельном участке иного правообладателя строительство, реконструкцию, модернизацию объектов капитального строительства
</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</si>
  <si>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выписки из реестра членов саморегулируемой организации, подтверждающая членство застройщика в одной из саморегулируемых организаций;
- разрешения на строительство;
- справки о степени готовности объекта строительства;
- копии иных документов, в соответствии с внутренними документами АО «Корпорация «МСП»</t>
  </si>
  <si>
    <t>Готовность объекта строительства должна составлять не менее 17%.</t>
  </si>
  <si>
    <t>Прямая гарантия для обеспечения кредитов на исполнение контрактов</t>
  </si>
  <si>
    <t>Для финансирования исполнения заключенного/заключаемого контракта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и Федеральным законом от 18.07.2011 № 223-ФЗ «О закупках товаров, работ, услуг отдельными видами юридических лиц» (далее – ФЗ № 44-ФЗ и ФЗ № 223-ФЗ соответственно)</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</si>
  <si>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заключающие/заключившие контракт согласно ФЗ № 44-ФЗ и ФЗ № 223-ФЗ.</t>
  </si>
  <si>
    <t>По решению коллегиального органа АО «Корпорация «МСП», но не более 64 месяцев</t>
  </si>
  <si>
    <t xml:space="preserve">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проект контракта/контракт;
- при контрактном характере деятельности займщика*: 
1) реестр действующих контрактов займщика, содержащим информацию об основных условиях контрактов: цене, сроках исполнения, условиях оплаты; а также об объеме выполненных работ, состоянии расчетов в разрезе контрактов;
2) копии 3-х крупнейших действующих контрактов (за подписью займщика);
3) КС-2, КС-3 к 3-м крупнейшим действующим контрактам.
* Под контрактным характером деятельности понимается получение выручки займщиком за счет поступленийи по контрактам, отвечающим любому из следующих критериев: 
- контракты заключаются в рамках федеральных законов №44-ФЗ, № 223-ФЗ;
- контракты предполагают выполнение СМР, ПИР, опытно-конструкторских работы;
- контракты предполагают создание индивидуального продукта (оборудования, размеры и формы которого составлены на заводе изготовителя по индивидуальным чертежам/ запросам заказчика;
в суммарном объеме 20% и более от совокупного объема выручки займщика за последние 12 месяцев.
- копии иных документов, в соответствии с внутренними документами АО «Корпорация «МСП»
</t>
  </si>
  <si>
    <t>заключаемый/заключенный контракт должен иметь целью инвестиционную составляющую (строительство, изготовление и поставку товаров и оказание услуг в части профильного направления субъекта МСП). Исключается поставка товаров без их изготовления исполнителем контракта (данное ограничение не распространяется на договоры по осуществлению строительных работ (в т.ч. договоры строительного подряда/субподряда</t>
  </si>
  <si>
    <t>Прямая гарантия для обеспечения финансирования индустриальных парков</t>
  </si>
  <si>
    <t xml:space="preserve">Для инвестиционного финансирования организаций инфраструктуры поддержки.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 финансирование затрат по строительству объектов недвижимости индустриального парка; 
- финансирование затрат по реконструкции объектов недвижимого индустриального парка; 
- приобретение (выкуп) объектов недвижимости индустриального парка; 
- финансирование затрат по строительству объектов инженерной и/или транспортной инфраструктуры индустриального парка;
- финансирование иных затрат, связанных с реализацией проекта в размере не более 30% от суммы кредита. 
Если кредит, обеспечением по которому выступает гарантия Корпорации, предоставлен на рефинансирование другого кредита банка-партнера, привлеченного субъектом МСП для финансирования проекта, то такое рефинансирование другого кредита банка-партнера не должно включать изменение первоначальных условий предоставления кредита, кроме изменений, касающихся уровня процентной ставки и залогового обеспечения.
</t>
  </si>
  <si>
    <t>Базовые требования:
- является организацией, образующей инфраструктуру поддержки субъектов малого и среднего предпринимательства, в соответствии со статьей 15 Федерального закона от 24.07.2007 № 209-ФЗ «О развитии малого и среднего предпринимательства в Российской Федерации»;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организация, управляющая объектами инфраструктуры поддержки субъектов МСП, оказывающая поддержку субъектам МСП и являющаяся управляющей компанией, застройщиком либо собственником имущества индустриального парка.
При этом застройщик или управляющая компания должны быть собственником имущества либо входить в группу лиц, связанных с собственником имущества индустриального парка.
Управляющая компания – коммерческая организация, размещающая резидентов (юридических лиц или индивидуальных предпринимателей, осуществляющих свою деятельность по местонахождению индустриального парка) на его территории, координирующая деятельность резидентов, а также оказывающая им комплекс управленческих, материально-технических, финансовых, информационных, кадровых, консультационных, организационных услуг, которой принадлежит на праве собственности/аренды или иных вещных прав имущество индустриального парка или которая уполномочена собственником имущества осуществлять управление  созданием, развитием и функционированием индустриального парка. 
Застройщик – юридическое лицо или индивидуальный предприниматель, обладающий всеми необходимыми для реализации проекта правами на земельный участок и иное недвижимое имущество, которое является объектом индустриального парка. 
Собственник имущества индустриального парка – юридическое лицо или индивидуальный предприниматель, осуществляющий инвестиции в реализацию проекта на основании соответствующего договора, которому принадлежат/будут принадлежать на праве собственности и/или иных вещных прав все объекты индустриального парка.
Под определением «индустриальный парк» для целей применения условий гарантии понимается:  
1. Индустриальный парк – это одновременно:
- управляемый единым оператором (специализированной управляющей компанией) комплекс объектов недвижимости, состоящий из земельного участка (участков) с производственными, административными, складскими и иными помещениями и сооружениями, обеспеченный энергоносителями, инженерной и транспортной инфраструктурой и административно-правовыми условиями для размещения в его границах промышленных производств;
- форма взаимодействия компаний-резидентов (субъектов промышленной деятельности) и управляющей компании индустриального парка.
Одной из отраслевых разновидностей индустриального парка является агропромпарк, который создается для размещения в его границах компаний-резидентов, занимающихся производством, хранением и переработкой сельхозпродукции. При этом более 70% площадей земельных участков агропромпарка имеют статус земель сельскохозяйственного назначения.
Индустриальный парк также мoжет иметь статус особой экономической зоны (ОЭЗ) в соответствии с законодательством Российской Федерации либо располагаться внутри территории ОЭЗ и получать весь комплекс льгот, предусмотренный для данной ОЭЗ. 
2. Технологический парк – это одновременно:
-  управляемый единым оператором (специализированной управляющей компанией) комплекс объектов недвижимости, состоящий из земельного участка (участков) с производственными, административными, складскими и иными помещениями и сооружениями, обеспеченный энергоносителями, инженерной и транспортной инфраструктурой и административно-правовыми условиями для размещения в его границах производств научно-технической и/или инновационной продукции;
- форма взаимодействия компаний-резидентов (субъектов научно-технической и инновационной деятельности, занимающихся разработкой и/или опытным мелкосерийным производством научно-технической и/или инновационной продукции) и управляющей компании технологического парка
3. Технополис – это одновременно
- управляемый единым оператором (специализированной управляющей компанией) комплекс объектов недвижимости, состоящий из земельного участка (участков) с производственными, административными, складскими и иными помещениями и сооружениями, обеспеченный энергоносителями, инженерной и транспортной инфраструктурой и административно-правовыми условиями для размещения в его границах промышленных производств, а также производств научно-технической и/или инновационной продукции;
- форма взаимодействия компаний-резидентов (субъектов научно-технической и инновационной деятельности, а также промышленной деятельности) и управляющей компании технополиса.
Содержание понятия «индустриальный парк» также мoжет быть раскрыто в нормативных актах соответствующих субъектов РФ, на территории которой расположен индустриальный парк.</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</si>
  <si>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копии (заверенные уполномоченным сотрудником Банка) проекта индустриального парка, в том числе его бюджет;
- копия концепции развития индустриального парка;
- копия разрешения на строительство объекта.
 - копия документа, подтверждающего наличие у организации, управляющей объектами инфраструктуры поддержки субъектов МСП, статуса соответственно управляющей компании (организации) индустриального парка, управляющей компании (организации) технопарка (технологического парка), управляющей компании технополиса и т. д., присвоенного в порядке, установленном правовым актом субъекта Российской Федерации, на территории которого расположен соответствующий объект инфраструктуры поддержки субъектов МСП;
 - копии соглашений (в том числе соглашения о намерениях) с субъектами МСП, планирующими стать резидентами объектов инфраструктуры поддержки субъектов МСП, подтверждающие передачу в аренду субъектам МСП не менее чем 20% общей площади помещений объекта инфраструктуры поддержки субъектов МСП;
- выписка из Единого государственного реестра недвижимости об основных характеристиках и зарегистрированных правах на объекты недвижимости, являющиеся объектами инфраструктуры поддержки субъектов МСП.
- копии иных документов, в соответствии с внутренними документами АО «Корпорация «МСП».</t>
  </si>
  <si>
    <t>В Договоре о предоставлении независимой гарантии предусматривается обязанность бенефициара (банка) согласовывать с гарантом (АО «Корпорация «МСП») любое изменение кредитного договора. В случае несогласования гарант имеет право отказать в совершении платежа по гарантии</t>
  </si>
  <si>
    <t>Прямая гарантия для обеспечения кредитов предприятиям, зарегистрированным в Республике Крым и/или городе федерального значения Севастополь</t>
  </si>
  <si>
    <t>Для кредитования пополнения оборотных средств предприятий Республики Крым и г. Севастополь.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приобретения товаров и/или сырья, и/или рефинансирование кредита другого банка, предоставленного на цели приобретения товаров и/или сырья, и/или на рефинансирование кредита банка-партнера, предоставленного на цели приобретения товаров и/или сырья (за исключением кредитов банка-партнера, по которым происходит изменение первоначальных условий, кроме изменений, касающихся уровня процентной ставки и залогового обеспечения).</t>
  </si>
  <si>
    <t xml:space="preserve">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должен иметь адрес его местонахождения (юридический адрес) – Республика Крым и/или город федерального значения Севастополь </t>
  </si>
  <si>
    <t>По решению коллегиального органа АО «Корпорация «МСП», но не более 40 месяцев</t>
  </si>
  <si>
    <t>Прямая гарантия для обеспечения реструктурируемых/рефинансируемых кредитов</t>
  </si>
  <si>
    <t>Для реструктуризации/рефинансирования кредитов.
Обеспечение исполнения части обязательств получателя средств (займщика, принципала) по заключенным с банками-партнерами кредитным договорам и иным договорам кредитного характера, по которым в установленном порядке была предоставлена независимая гарантия АО «Корпорация «МСП» и по которым проводится реструктуризация, или которые направлены на рефинансирование кредита, обеспеченного независимой гарантией АО «Корпорация «МСП».
Реструктуризация кредита – изменение условий кредитного договора, по которым займщик получает право исполнять обязательства по кредиту в более благоприятном режиме (например, изменение срока погашения кредита (основного долга и/или процентов), размера процентной ставки, порядка ее расчета).
Рефинансирование кредита – предоставление займщику банком-партнером кредита для погашения задолженности по другому кредиту этого же банка-партнера в целях установления займщику более благоприятного режима кредитования (например, в части срока погашения кредита (основного долга и/или процентов), размера процентной ставки, порядка ее расчета).</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</si>
  <si>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является займщиком по кредиту, обеспеченному независимой гарантией АО «Корпорация «МСП», по которому проводится реструктуризация и/или рефинансирование</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</si>
  <si>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копия кредитного договора со всеми изменениями и дополнениями (заверенные уполномоченным сотрудником банка-партнера);
- письмо банка-партнера в адрес АО «Корпорация «МСП» об отсутствии или наличии реструктуризаций основного долга за последние 12 месяцев по кредиту, их количестве и размере, а также об отсутствии или наличии по кредиту просрочки исполнения обязательств более 60 дней на момент обращения в АО «Корпорация «МСП»;
– копии иных документов, в соответствии с внутренними документами АО «Корпорация «МСП»</t>
  </si>
  <si>
    <t xml:space="preserve"> - обеспечиваемый независимой гарантией кредит не должен иметь следующих факторов/признаков: 
1)  просрочка исполнения обязательств более 60 дней на момент обращения в АО «Корпорация «МСП»;
 2) наличие двух и более реструктуризаций основного долга за последние 12 месяцев.
- гарантийная документация с займщиком заключается одновременно с заключением дополнительного соглашения о реструктуризации кредита или с заключением кредитного договора на рефинансирование задолженности</t>
  </si>
  <si>
    <t>Прямая гарантия для обеспечения выданных кредитов</t>
  </si>
  <si>
    <t>Для финансирования неторговой деятельности.
Обеспечение исполнения части обязательств получателя средств (займщика, принципала) по заключенным с банками-партнерами кредитным договорам и иным договорам кредитного характера на цели: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а также финансирование на цели модернизации и инновации малых и средних предприятий.
При кредитовании торгового предприятия кредит направлялся на инвестиционные неторговые цели.
Под инвестиционными неторговыми целями понимаются в том числе цели приобретения недвижимого имущества, подлежащего сдаче в аренду третьим лицам, включая торговые предприятия, а также цели приобретения основных средств, которые не носят узкоспециализированное торговое назначение.</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</si>
  <si>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</si>
  <si>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копия кредитного договора со всеми изменениями и дополнениями (заверенные уполномоченным сотрудником банка-партнера);
– письмо банка-партнера в адрес АО «Корпорация «МСП», в соответствии с которым банк-партнер обязуется не вносить изменения в кредитный договор в части увеличения процентной ставки по кредиту в течение 12 месяцев с даты выдачи Независимой гарантии;
- копии иных документов, в соответствии с внутренними документами АО «Корпорация «МСП»</t>
  </si>
  <si>
    <t xml:space="preserve"> -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Корпорации вознаграждения за предоставление Независимой гарантии) должно направляться не более 30% от суммы Кредита;
- в случае предоставления кредита на цели пополнения оборотных средств Независимая гарантия АО «Корпорация «МСП» предоставляется в соответствии с условиями продукта «Прямая гарантия для обеспечения кредитов для неторгового сектора с целью пополнения оборотных средств»;
- независимые гарантии выдаются по кредитам, по которым банком-партнером полностью предоставлены кредитные средства.
- обеспечиваемые гарантией выданные кредиты не должны содержать признаков обесценения ссуды – финансовое положение и качество обслуживание долга оценивается как «хорошее»;
- при подаче заявки в АО «Корпорация «МСП» на предоставление независимой гарантии и заключении договора о предоставлении независимой гарантии банк-партнер должен соблюсти следующие условия: в течение 12 месяцев с момента выдачи независимой гарантии не вносятся изменения в Кредитный договор в части увеличения процентной ставки.</t>
  </si>
  <si>
    <t>Прямая гарантия для микрофинансовых организаций</t>
  </si>
  <si>
    <t>Для финансирования организаций инфраструктуры поддержки субъектов МСП.
Обеспечение исполнения части обязательств получателя средств (займщика, принципала) по заключаемым /ранее заключенным с банками-партнерами кредитным договорам и иным договорам кредитного характера, денежные средства по которым используются для предоставления микрозаймов субъектам МСП</t>
  </si>
  <si>
    <t>Базовые требования:
- является организацией, образующей инфраструктуру поддержки субъектов малого и среднего предпринимательства, в соответствии со статьей 15 Федерального закона от 24.07.2007 № 209-ФЗ «О развитии малого и среднего предпринимательства в Российской Федерации»;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микрофинансовые организации (МФО), отвечающие критериям, установленным Банком России для микрофинансовых организаций предпринимательского финансирования, а  также соответствующие критериям, установленным Требованиями к кредитованию и предоставлению гарантий/поручительств по кредитам микрофинансовым организациям предпринимательского финансирования с целью финансирования субъектов МСП, осуществляющих свою деятельность в различных отраслях экономики, посредством предоставления им микрозаймов, утвержденными Советом директоров АО «Корпорация «МСП»</t>
  </si>
  <si>
    <t>По решению коллегиального органа АО «Корпорация «МСП»</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</si>
  <si>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копии иных документов, в соответствии с внутренними документами АО «Корпорация «МСП»</t>
  </si>
  <si>
    <t>Прямая гарантия для факторинговых компаний</t>
  </si>
  <si>
    <t>Для финансирования развития факторинга для субъектов МСП в рамках закупок у крупнейших заказчиков.
Обеспечение исполнения части обязательств займщиков (факторинговых компаний) по кредитным договорам и иным договорам кредитного характера, заключаемым с банками-партнерами, денежные средства по которым используются для финансирования субъектов МСП (клиентов факторинга) под уступку денежного требования (факторинг) в целях исполнения последними контрактов (договоров), заключаемых в рамках Федерального закона от 18.07.2011 № 223-ФЗ «О закупках товаров, работ, услуг отдельными видами юридических лиц»</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</si>
  <si>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или является организацией, образующей инфраструктуру поддержки субъектов малого и среднего предпринимательства, в соответствии со статьей 15 Федерального закона от 24.07.2007 № 209-ФЗ «О развитии малого и среднего предпринимательства в Российской Федерации»;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факторинговые компании (финансовые агенты), осуществляющие финансирование субъектов МСП (клиентов) под уступку денежного требования (факторинг) в целях исполнения последними контрактов (договоров), заключаемых в рамках Федерального закона от 18.07.2011 № 223-ФЗ «О закупках товаров, работ, услуг отдельными видами юридических лиц»</t>
  </si>
  <si>
    <t xml:space="preserve">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копия договора/проекта договора (заверенная банком-партнером) займщика с клиентом факторинга (субъектом МСП) о предоставлении денежных средств, обеспечением денежных обязательств клиентов по которому или предметом которого является уступка последним денежного требования к третьему лицу (должнику), вытекающего из предоставления клиентом товаров, выполнения им работ или оказания услуг третьему лицу на основании договора (-ов)/контракта (-ов), заключенного (-ых) клиентом займщика в рамках Федерального закона от 18.07.2011 № 223-ФЗ «О закупках товаров, работ, услуг отдельными видами юридических лиц»;
- копия документа займщика (заверенная банком-партнером), предусмотренного его внутренними нормативными документами, содержащего результаты проведения проверки соответствия клиента факторинга требованиям отнесения к субъектам МСП, предусмотренным статьей 4 Федерального закона от 24.07.2007 № 209-ФЗ «О развитии малого и среднего предпринимательства в Российской Федерации» и отсутствия осуществления им видов деятельности, предусмотренных ч.4 ст.14  Федерального закона от 24.07.2007 № 209-ФЗ «О развитии малого и среднего предпринимательства в Российской Федерации»;
- копии иных документов, в соответствии с внутренними документами АО «Корпорация «МСП»
</t>
  </si>
  <si>
    <t>Прямая гарантия для обеспечения гарантии исполнения контракта</t>
  </si>
  <si>
    <t>Для обеспечения участия в закупках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и Федеральным законом от 18.07.2011 № 223-ФЗ «О закупках товаров, работ, услуг отдельными видами юридических лиц» (далее – ФЗ № 44-ФЗ и ФЗ № 223-ФЗ соответственно)</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</si>
  <si>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имеющие положительный опыт исполнения контрактов согласно федеральным законам № 44-ФЗ и № 223-ФЗ в области их деятельности.</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</si>
  <si>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проект контракта/контракт;
- при контрактном характере деятельности займщика*: 
1) реестр действующих контрактов займщика, содержащим информацию об основных условиях контрактов: цене, сроках исполнения, условиях оплаты; а также об объеме выполненных работ, состоянии расчетов в разрезе контрактов;
2) копии 3-х крупнейших действующих контрактов (за подписью займщика);
3) КС-2, КС-3 к 3-м крупнейшим действующим контрактам.
* Под контрактным характером деятельности понимается получение выручки займщиком за счет поступленийи по контрактам, отвечающим любому из следующих критериев: 
- контракты заключаются в рамках федеральных законов №44-ФЗ, № 223-ФЗ;
- контракты предполагают выполнение СМР, ПИР, опытно-конструкторских работы;
- контракты предполагают создание индивидуального продукта (оборудования, размеры и формы которого составлены на заводе изготовителя по индивидуальным чертежам/ запросам заказчика;
в суммарном объеме 20% и более от совокупного объема выручки займщика за последние 12 месяцев.
- копии иных документов, в соответствии с внутренними документами АО «Корпорация «МСП»</t>
  </si>
  <si>
    <t xml:space="preserve"> - наличие у займщика (принципала) не менее 3-х ранее полностью исполненных государственных/муниципальных контактов в рамках федеральных законов № 44-ФЗ и/или № 223-ФЗ в области деятельности, аналогичной заявленной для получения гарантии;
- максимальный по сумме ранее исполненный контракт должен составлять не менее 80% от суммы заключаемого/заключенного контракта;
- срок деятельности займщика – не менее 6 месяцев.</t>
  </si>
  <si>
    <t>Прямая гарантия для обеспечения кредитов для неторгового сектора с целью пополнения оборотных средств</t>
  </si>
  <si>
    <t>Для оборотного финансирования неторговой деятельности.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неторгового назначения, в том числе приобретения товаров и сырья, оборотных средств, на некапитальные (операционные) затраты, расчеты с поставщиками и подрядчиками и т. д., и/или на рефинансирование кредита другого банка, предоставленного на эти же цели, либо на рефинансирование кредита банка-партнера (кредитора по обеспечиваемому кредиту), предоставленного на эти же цели (за исключением кредитов банка-партнера, по которым происходит изменение первоначальных условий, кроме изменений, касающихся уровня процентной ставки и залогового обеспечения)</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</si>
  <si>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имеют в структуре выручки долю от неторговой деятельности</t>
  </si>
  <si>
    <t>По решению коллегиального органа АО «Корпорация «МСП», но не более 52 месяцев</t>
  </si>
  <si>
    <t>Не принимаются в работу заявки «массового сегмента»* от займщиков, занятых в сфере торговли, кредиты которых направлены на пополнение оборотных средств (закуп товаров с целью дальнейшей перепродажи): рассмотрение возможно только по продукту «Согарантия».
*совокупная сумма запрашиваемой независимой гарантии и ранее утвержденной АО «Корпорация «МСП» суммы гарантийного лимита на группу связанных компаний/займщика не более 15 млн. рублей (включительно)</t>
  </si>
  <si>
    <t>Прямая гарантия для инвестиций</t>
  </si>
  <si>
    <t>Для инвестиционного финансирования неторговой деятельности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модернизации и инновации малых и средних предприятий, и/или рефинансирование кредита другого банка, предоставленного на эти же цели, либо на рефинансирование кредита банка-партнера (кредитора по обеспечиваемому кредиту), предоставленного на эти же цели (за исключением кредитов банка-партнера, по которым происходит изменение первоначальных условий, кроме изменений, касающихся уровня процентной ставки и залогового обеспечения)</t>
  </si>
  <si>
    <t>При кредитовании торгового предприятия кредит/займ должен направляться на инвестиционные неторговые цели.
Если условиями кредитного договора и иного договора кредитного характера допускается финансирование оборотных средств (цели некапитального характера), то на данные цели (в том числе, на уплату вознаграждения за предоставление независимой гарантии) должно направляться не более 30% от суммы кредита/займа.</t>
  </si>
  <si>
    <t>Прямая гарантия для лизинга в сфере сельского хозяйства</t>
  </si>
  <si>
    <t>Для лизингового финансирования МСП.
Обеспечение исполнения части обязательств займщика (лизингополучателя) по договору финансовой аренды (лизинга), заключаемому с организацией-партнером (лизингодателем).
Независимая гарантия Корпорации не предоставляется по обязательствам займщиков (лизингополучателей) по ранее заключенным договорам финансовой аренды (лизинга).
Предметом лизинга может выступать сельскохозяйственная техника, автотехника и оборудование, племенные животные и крупный рогатый скот специализированных мясных пород, выращенный в Российской Федерации в целях разведения.</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</si>
  <si>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и иным обязательным платежам перед бюджетами всех уровней;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лизингового финансирования и уплаты процентов в части, не обеспечиваемой независимой гарантией в случае, если предоставление такого обеспечения установлено решением организации-партнера (лизинговой компании) о предоставлении лизингового финансирования;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организации-партнера (лизинговой компании) списывать без распоряжения займщика денежные средства со счета займщика на основании его согласия (заранее данного акцепта) или предоставил соглашение, предусматривающее обеспечение исполнения денежных обязательств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лизинга, обеспеченных независимой гарантией,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когда новая независимая гарантия предоставляется в рамках работы с таким проблемным активом).
Специальные требования:
- осуществляют производство, первичную и (или) последующую (промышленную) переработку сельскохозяйственной продукции и (или) ее реализацию*, крестьянское (фермерское) хозяйство/сельскохозяйственный кооператив (за исключением сельскохозяйственного кредитного потребительского кооператива)
* При реализации лизингополучателем сельскохозяйственной продукции доля дохода от реализации этой продукции в его доходе должна составлять не менее чем семьдесят процентов за календарный год.</t>
  </si>
  <si>
    <t>по решению коллегиального органа АО «Корпорация «МСП», но не более совокупного объема 20 млн рублей с учетом действующих независимых гарантий и действующих на момент поступления заявки в АО «Корпорация «МСП» решений о предоставлении независимых гарантий АО «Корпорация «МСП», а также запрашиваемой независимой гарантии на группу связанных компаний/займщика</t>
  </si>
  <si>
    <t>минимальный размер аванса – 15% от цены приобретения предмета лизинга у поставщика.</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</si>
  <si>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организации-партнера; 
- формуляр по форме АО «Корпорация «МСП», подписанный уполномоченным лицом организации-партнера; 
- копия заключения риск-менеджмента по форме организации-партнера (если его наличие предусмотрено документами организации-партнера);
- проект решения о финансировании (в случае если решение АО «Корпорация «МСП» необходимо до решения организации-партнера)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копии документов (заверенные уполномоченным сотрудником организации-партнера (лизингодателя)), подтверждающих внесение займщиком (лизингополучателем) аванса в требуемом размере;
- письмо организации-партнера (лизингодателя), являющейся дочерним обществом АО «Корпорация «МСП» (региональной лизинговой компанией), о подтверждении отнесения лизинговой сделки к коммерческому портфелю – в случае предоставления лизингового финансирования дочерним обществом АО «Корпорация «МСП» (региональной лизинговой компанией);
- письмо организации-партнера об отнесении крупного рогатого скота к специализированной мясной породе, выращенного в Российской Федерации в целях разведения, с приложением копии племенного свидетельства (заверенной уполномоченным сотрудником организации-партнера (лизингодателя)) в случае, если предметом лизинга выступает крупный рогатый скот специализированных мясных пород, выращенный в Российской Федерации в целях разведения
- копии иных документов, в соответствии с внутренними документами АО «Корпорация «МСП»</t>
  </si>
  <si>
    <t xml:space="preserve">Требования к имуществу - оборудованию, являющемуся предметом лизинга:
1. Приобретается новое и/или расконсервированное новое и/или восстановленное оборудование/спецтехника (отечественного или зарубежного производства).
2. Предмет(ы) лизинга относятся к 3–7 амортизационным группам (включительно) в соответствии Классификацией основных средств, включаемых в амортизационные группы, утвержденной постановлением Правительства РФ от 01.01.2002 № 1.
3. В случае приобретения восстановленного оборудования/спецтехники:
– предмет лизинга, относящийся к 3 и 4 амортизационным группам, должен быть не старше трех лет от даты выпуска;
– предмет лизинга, относящийся к 5–6 амортизационным группам, должен быть не старше 5 лет от даты выпуска;
– предмет лизинга, относящийся к 7 амортизационной группе, должен быть не старше 10 лет от даты выпуска
</t>
  </si>
  <si>
    <t>Прямая гарантия для лизинга</t>
  </si>
  <si>
    <t xml:space="preserve">Для лизингового финансирования МСП.
Обеспечение исполнения части обязательств займщика (лизингополучателя) по договору финансовой аренды (лизинга), заключаемому с организацией-партнером (лизингодателем).
Независимая гарантия Корпорации не предоставляется по обязательствам займщиков (лизингополучателей) по ранее заключенным договорам финансовой аренды (лизинга).
Предметом лизинга выступает оборудование, автомобили, произведенные (собранные) в Российской Федерации, и крупный рогатый скот специализированных мясных пород, выращенный в Российской Федерации в целях разведения </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</si>
  <si>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и иным обязательным платежам перед бюджетами всех уровней;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лизингового финансирования и уплаты процентов в части, не обеспечиваемой независимой гарантией в случае, если предоставление такого обеспечения установлено решением организации-партнера (лизинговой компании) о предоставлении лизингового финансирования;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организации-партнера (лизинговой компании) списывать без распоряжения займщика денежные средства со счета займщика на основании его согласия (заранее данного акцепта) или предоставил соглашение, предусматривающее обеспечение исполнения денежных обязательств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лизинга, обеспеченных независимой гарантией,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когда новая независимая гарантия предоставляется в рамках работы с таким проблемным активом)</t>
  </si>
  <si>
    <t>По решению коллегиального органа АО «Корпорация «МСП», но не более 60 месяцев</t>
  </si>
  <si>
    <t xml:space="preserve">минимальный размер аванса составляет 10% от цены приобретения предмета лизинга – автомобилей, произведенных (собранных) в Российской Федерации;
- минимальный размер аванса составляет 20% от цены приобретения иных видов имущества, являющегося предметом лизинга
</t>
  </si>
  <si>
    <t>Требования к имуществу - оборудованию, являющемуся предметом лизинга:
1. Приобретается новое и/или расконсервированное новое и/или восстановленное оборудование (отечественного или зарубежного производства).
2. Предмет(ы) лизинга относятся к 3–7 амортизационным группам (включительно) в соответствии Классификацией основных средств, включаемых в амортизационные группы, утвержденной постановлением Правительства РФ от 01.01.2002 № 1.
3. В случае приобретения восстановленного оборудования:
– предмет лизинга, относящийся к 3 и 4 амортизационным группам, должен быть не старше трех лет от даты выпуска;
– предмет лизинга, относящийся к 5–6 амортизационным группам, должен быть не старше 5 лет от даты выпуска;
– предмет лизинга, относящийся к 7 амортизационной группе, должен быть не старше 10 лет от даты выпуска</t>
  </si>
  <si>
    <t>Прямая гарантия для содействия занятости лиц старше 45 лет, выдаваемая совместно с поручительством РГО (Согарантия)</t>
  </si>
  <si>
    <t>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приобретения основных средств в собственность или оплату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 а также в обеспечение выданных кредитов.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вознаграждения за предоставление независимой гарантии) должно направляться не более 30% от суммы кредита;
2) обеспечение требований банка-партнера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3) исполнения заключенного/заключаемого контракта согласно федеральным законам № 44-ФЗ и № 223-ФЗ;
4) обеспечение реструктурируемых/рефинансируемых кредитов;
5)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t>
  </si>
  <si>
    <t xml:space="preserve">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является:
1) вновь зарегистрированным индивидуальным предпринимателем в возрасте не менее 45 лет на дату подачи заявки на предоставление независимой гарантии;
2) вновь созданным юридическим лицом при условии, что единоличным исполнительным органом юридического лица является гражданин(-ка) Российской Федерации в возрасте не менее 45 лет и 50% и более долей в уставном капитале этого юридического лица принадлежит указанному единоличному исполнительному органу;
3) доля сотрудников в возрасте не менее 45 лет в штате субъекта МСП превышает 30% от общего числа сотрудников в штате субъекта МСП на конец квартала, предшествующего дате подачи заявки на получение гарантии;
4) доля сотрудников в возрасте не менее 45 лет, принятых субъектом МСП на работу в течение последних двух лет до даты подачи заявки на получение Гарантии, превышает 30% от общего числа сотрудников Субъекта МСП, принятых им на работу в течение этого периода;
- устанавливаются в зависимости от целевого назначения финансирования (цели продукта).
</t>
  </si>
  <si>
    <t xml:space="preserve">По решению коллегиального органа АО «Корпорация «МСП», но не более срока, установленного для каждого вида целевого назначения (цели продукта):
- цели согласно п.1 – не более 184 месяцев;
- цели согласно п.2 – не более 62 месяцев;
- цели согласно п.3 – не более 64 месяцев;
- цели согласно п.4 – не более 184 месяцев;
- цели согласно п.5 – не более 52 месяцев.
Срок действия поручительства РГО не может быть меньше срока действия гарантии минус 120 дней
</t>
  </si>
  <si>
    <t xml:space="preserve">Устанавливаются в зависимости от целевого назначения финансирования.
Гарантия выдается только при наличии по кредитному договору обеспечения в виде поручительства РГО.
</t>
  </si>
  <si>
    <t>Прямая гарантия для быстрорастущих, инновационных высокотехнологичных предприятий</t>
  </si>
  <si>
    <t>Для финансирования высокотехнологичного сектора МСП.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цели:
связанные с развитием текущего неторгового и/или нового направления неторговой деятельности, в том числе на цели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в том числе реализацию инвестиционных проектов по повышению производительности труда, пополнение оборотных средств и/или рефинансирование кредита банка-партнера, предоставленного на эти же цели (за исключением кредитов банка-партнера, по которым происходит изменение первоначальных условий, кроме изменений, касающихся уровня процентной ставки и залогового обеспечения)</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</si>
  <si>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Специальный требования:
- займщик должен соответствовать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в том числе следующим критериям:
– осуществление деятельности не менее 3 лет;
– деятельность субъекта МСП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на получение гарантии;
– имеет по данным бухгалтерской отчетности за последний календарный год положительный финансовый результат;
– имеет по данным бухгалтерской отчетности за последний календарный год положительные чистые активы.
* Приоритетные отрасли экономики – сельское хозяйство, включая производство сельскохозяйственной продукции, а также предоставление услуг в этой отрасли экономики, в том числе в целях обеспечения импортозамещения и развития несырьевого экспорта; обрабатывающее производство, в том числе производство пищевых продуктов, первичная и последующая (промышленная) переработка сельскохозяйственной продукции, в том числе в целях обеспечения импортозамещения и развития несырьевого экспорта; производство и распределение электроэнергии, газа и воды; строительство, в том числе в рамках развития внутреннего туризма; транспорт и связь; туристская деятельность и деятельность в области туристской индустрии в целях развития внутреннего туризма; деятельность в области здравоохранения; cбор, обработка и утилизация отходов, в том числе отсортированных материалов, а также переработка металлических и неметаллических отходов, мусора и прочих предметов во вторичное сырье; отрасли экономики, в которых реализуются приоритетные направления развития науки, технологий и техники в Российской Федерации, а также критические технологии Российской Федерации, перечень которых утвержден Указом Президента Российской Федерации от 7 июля 2011 г.№ 899 «Об утверждении приоритетных направлений развития науки, технологий и техники в Российской Федерации и перечня критических технологий Российской Федерации»; отрасли экономики, предназначенные для инновационного развития согласно Стратегии инновационного развития Российской Федерации на период до 2020 года, утвержденной распоряжением Правительства Российской Федерации от 8 декабря 2011 г. № 2227-р (ядерные технологии; авиастроение; судостроение; программное обеспечение; вооружение и военная техника; образовательные услуги; космические услуги и производство ракетно-космической техники); приоритеты и перспективы научно-технологического развития Российской Федерации, предусмотренные Стратегией научно-технологического развития Российской Федерации, утвержденной Указом Президента Российской Федерации от 1 декабря 2016 г. № 642; поставка товаров, выполнение работ, оказание услуг, включенных в перечни товаров, работ, услуг, удовлетворяющих критериям отнесения к инновационной продукции, высокотехнологичной продукции, утвержденные заказчиками в соответствии с Федеральным законом от 18 июля 2011 г. № 223-ФЗ «О закупках товаров, работ, услуг отдельными видами юридических лиц» и размещенные в единой информационной системе в сфере закупок</t>
  </si>
  <si>
    <t>Основной объем документов (перечень может меняться в зависимости от применяемых технологий рассмотрения в рамках клиентских сегментов):
- заявка от займщика (оригинал);
- копия актуального заключения кредитного подразделения по форме банка-партнера; 
- формуляр по форме АО «Корпорация «МСП», подписанный уполномоченным лицом банка-партнера; 
- копия заключения риск-менеджмента по форме банка-партнера (если его наличие предусмотрено документами банка);
- проект решения о финансировании (в случае если решение АО «Корпорация «МСП» необходимо до решения банка-партнера) или подтверждение принятия решения с указанием всех условий со всеми изменениями, вносимыми в решение с момента его принятия до момента направления заявки в АО «Корпорация «МСП»
- копии правоустанавливающих документов займщика (определяются в зависимости от вида организационно-правовой формы в соответствии с внутренними документами АО «Корпорация «МСП»);
- копии финансовой отчетности займщика (определяется в зависимости от режима налогообложения в соответствии с внутренними документами АО «Корпорация «МСП») за 3 последних года;
- копии документов по обеспечению (в том числе регрессных требований АО «Корпорация «МСП») и копии заключений, на основании которых банк принял решение о стоимости закладываемого имущества;
- справка из ФНС, подтверждающая отсутствие у займщика просроченной задолженности по начисленным налогам, сборам, соответствующим пеням и штрафам, на актуальную дату (не более 30 (тридцати) дней на дату выдачи независимой гарантии;
- копии документов, подтверждающих права субъекта МСП на результаты интеллектуальной деятельности и приравненные к ним средства индивидуализации;
- копии контрактов (договоров), подтверждающих осуществление деятельности субъекта МСП в Приоритетных отраслях экономики, в случае осуществления субъектом МСП поставки товаров, выполнения работ, оказания услуг, включенных в перечни товаров, работ, услуг, удовлетворяющих критериям отнесения к инновационной продукции, высокотехнологичной продукции, утвержденные заказчиками в соответствии с Федеральным законом от 18.07.2011 № 223-ФЗ «О закупках товаров, работ, услуг отдельными видами юридических лиц» и размещенные в единой информационной системе в сфере закупок (в случае наличия таких контрактов (договоров));
- копии иных документов, в соответствии с внутренними документами АО «Корпорация «МСП»</t>
  </si>
  <si>
    <t>Прямая гарантия для быстрорастущих, инновационных высокотехнологичных предприятий, выдаваемая совместно с поручительством РГО (Согарантия)</t>
  </si>
  <si>
    <t xml:space="preserve">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приобретения основных средств в собственность или оплаты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в том числе реализацию инвестиционных проектов по повышению производительности труда,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 а также в обеспечение выданных Кредитов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вознаграждения за предоставление независимой гарантии) должно направляться не более 30% от суммы кредита;
2) обеспечение требований банка-партнера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3) исполнения заключенного/заключаемого контракта согласно федеральным законам № 44-ФЗ и № 223-ФЗ;
4) обеспечение реструктурируемых/рефинансируемых кредитов;
5)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
</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</si>
  <si>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устанавливаются в зависимости от целевого назначения финансирования (цели продукта).
Специальный требования:
- займщик должен соответствовать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в том числе следующим критериям:
– осуществление деятельности не менее 3 лет;
– деятельность субъекта МСП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на получение гарантии;
– имеет по данным бухгалтерской отчетности за последний календарный год положительный финансовый результат;
– имеет по данным бухгалтерской отчетности за последний календарный год положительные чистые активы.
* Приоритетные отрасли экономики – сельское хозяйство, включая производство сельскохозяйственной продукции, а также предоставление услуг в этой отрасли экономики, в том числе в целях обеспечения импортозамещения и развития несырьевого экспорта; обрабатывающее производство, в том числе производство пищевых продуктов, первичная и последующая (промышленная) переработка сельскохозяйственной продукции, в том числе в целях обеспечения импортозамещения и развития несырьевого экспорта; производство и распределение электроэнергии, газа и воды; строительство, в том числе в рамках развития внутреннего туризма; транспорт и связь; туристская деятельность и деятельность в области туристской индустрии в целях развития внутреннего туризма; деятельность в области здравоохранения; cбор, обработка и утилизация отходов, в том числе отсортированных материалов, а также переработка металлических и неметаллических отходов, мусора и прочих предметов во вторичное сырье; отрасли экономики, в которых реализуются приоритетные направления развития науки, технологий и техники в Российской Федерации, а также критические технологии Российской Федерации, перечень которых утвержден Указом Президента Российской Федерации от 7 июля 2011 г.№ 899 «Об утверждении приоритетных направлений развития науки, технологий и техники в Российской Федерации и перечня критических технологий Российской Федерации»; отрасли экономики, предназначенные для инновационного развития согласно Стратегии инновационного развития Российской Федерации на период до 2020 года, утвержденной распоряжением Правительства Российской Федерации от 8 декабря 2011 г. № 2227-р (ядерные технологии; авиастроение; судостроение; программное обеспечение; вооружение и военная техника; образовательные услуги; космические услуги и производство ракетно-космической техники); приоритеты и перспективы научно-технологического развития Российской Федерации, предусмотренные Стратегией научно-технологического развития Российской Федерации, утвержденной Указом Президента Российской Федерации от 1 декабря 2016 г. № 642; поставка товаров, выполнение работ, оказание услуг, включенных в перечни товаров, работ, услуг, удовлетворяющих критериям отнесения к инновационной продукции, высокотехнологичной продукции, утвержденные заказчиками в соответствии с Федеральным законом от 18 июля 2011 г. № 223-ФЗ «О закупках товаров, работ, услуг отдельными видами юридических лиц» и размещенные в единой информационной системе в сфере закупок</t>
  </si>
  <si>
    <t>По решению коллегиального органа АО «Корпорация «МСП», но не более срока, установленного для каждого вида целевого назначения (цели продукта):
- цели согласно п.1 – не более 184 месяцев;
- цели согласно п.2 – не более 62 месяцев;
- цели согласно п.3 – не более 64 месяцев;
- цели согласно п.4 – не более 184 месяцев;
- цели согласно п.5 – не более 52 месяцев
Срок действия поручительства РГО не может быть меньше срока действия гарантии минус 120 дней</t>
  </si>
  <si>
    <t xml:space="preserve">Устанавливаются в зависимости от целевого назначения финансирования.
Гарантия выдается только при наличии по кредитному договору обеспечения в виде поручительства РГО. Поручительство РГО предоставляется в размере максимального объема единовременно выдаваемого поручительства в отношении займщика.
Независимая гарантия АО «Корпорация «МСП» предоставляется по кредиту на рефинансирование кредитов банка-партнера, в том числе выданных на инвестиционные цели, пополнение оборотных средств, рефинансирование ранее выданных кредитов, и на смешанные цели
</t>
  </si>
  <si>
    <t>Прямая гарантия для сельскохозяйственных кооперативов, выдаваемая совместно с поручительством РГО (Согарантия)</t>
  </si>
  <si>
    <t>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приобретения основных средств в собственность или оплату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 а также в обеспечение выданных кредитов, за исключением использования средств кредита на цели предоставления займов и иных заимствований.
Если условиями кредитного договора допускается финансирование оборотных средств (цели некапитального характера, за исключением использования средств кредита на цели предоставления займов и иных заимствований), то на данные цели (в том числе на уплату АО «Корпорация «МСП» вознаграждения за предоставление независимой гарантии) должно направляться не более 30% от суммы кредита;
2) обеспечение требований банка-партнера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3) исполнения заключенного/заключаемого контракта согласно федеральным законам № 44-ФЗ и № 223-ФЗ;
4) обеспечение реструктурируемых/рефинансируемых кредитов;
5)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 за исключением использования средств Кредита на цели предоставления займов и иных заимствований.</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</si>
  <si>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является сельскохозяйственным потребительским кооперативом/производственным кооперативом;
- устанавливаются в зависимости от целевого назначения финансирования (цели продукта)</t>
  </si>
  <si>
    <t>По решению коллегиального органа АО «Корпорация «МСП», но не более срока, установленного для каждого вида целевого назначения (цели продукта):
- цели согласно п.1 – не более 184 месяцев;
- цели согласно п.2 – не более 62 месяцев;
- цели согласно п.3 – не более 64 месяцев;
- цели согласно п.4 – не более 184 месяцев;
- цели согласно п.5 – не более 52 месяцев.
Срок действия поручительства РГО не может быть меньше срока действия гарантии минус 120 дней</t>
  </si>
  <si>
    <t xml:space="preserve">Устанавливаются в зависимости от целевого назначения финансирования.
Гарантия АО «Корпорация «МСП» предоставляется по кредиту на рефинансирование кредитов любого банка, выданных на инвестиционные цели
</t>
  </si>
  <si>
    <t>Прямая гарантия, выдаваемая совместно с поручительством РГО (Согарантия)</t>
  </si>
  <si>
    <t>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приобретения основных средств в собственность или оплату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 а также в обеспечение выданных кредитов.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вознаграждения за предоставление независимой гарантии) должно направляться не более 30% от суммы кредита;
2) обеспечение требований банка-партнера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3) исполнения заключенного/заключаемого контракта согласно федеральным законам № 44-ФЗ и № 223-ФЗ;
4) обеспечение реструктурируемых/рефинансируемых кредитов;
5)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
6) обеспечение исполнения части обязательств займщиков (МФО) по кредитным договорам и иным договорам кредитного характера, заключаемым с банками-партнерами, кредитные средства по которым используются для предоставления микрозаймов субъектам МСП.</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</si>
  <si>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или являются организациями, образующими инфраструктуру поддержки субъектов малого и среднего предпринимательства, в соответствии со статьей 15 Федерального закона от 24.07.2007 № 209-ФЗ «О развитии малого и среднего предпринимательства в Российской Федерации» (микрофинансовыми организациями предпринимательского финансирования);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устанавливаются в зависимости от целевого назначения финансирования (цели продукта).</t>
  </si>
  <si>
    <t>По решению коллегиального органа АО «Корпорация «МСП», но не более срока, установленного для каждого вида целевого назначения (цели продукта):
- цели согласно п.1 – не более 184 месяцев;
- цели согласно п.2 – не более 62 месяцев;
- цели согласно п.3 – не более 64 месяцев;
- цели согласно п.4 – не более 184 месяцев;
- цели согласно п.5 – не более 52 месяцев;
- цели согласно п.6 – не более 184 месяцев.
Срок действия поручительства РГО не может быть меньше срока действия гарантии минус 120 дней</t>
  </si>
  <si>
    <t>Устанавливаются в зависимости от целевого назначения финансирования.
Гарантия выдается только при наличии по кредитному договору обеспечения в виде поручительства РГО.</t>
  </si>
  <si>
    <t>Прямая гарантия для Дальнего Востока и моногородов, выдаваемая совместно с поручительством РГО (Согарантия)</t>
  </si>
  <si>
    <t>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приобретения основных средств в собственность или оплату платежей по договорам долгосрочной аренды, или создание и увеличение основных средств, включая строительство, реконструкцию или ремонт, финансирование на цели модернизации и инновации малых и средних предприятий,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 а также в обеспечение выданных кредитов.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вознаграждения за предоставление независимой гарантии) должно направляться не более 30% от суммы кредита;
2) обеспечение требований банка-партнера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3) исполнения заключенного/заключаемого контракта согласно федеральным законам № 44-ФЗ и № 223-ФЗ;
4) обеспечение реструктурируемых/рефинансируемых кредитов;
5)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
6) обеспечение исполнения части обязательств займщиков (МФО) по кредитным договорам и иным договорам кредитного характера, заключаемым с банками-партнерами, кредитные средства по которым используются для предоставления микрозаймов субъектам МСП.</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</si>
  <si>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зарегистрирован в регионах Дальневосточного федерального округа, либо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 устанавливаются в зависимости от целевого назначения финансирования (цели продукта)</t>
  </si>
  <si>
    <t>Устанавливаются в зависимости от целевого назначения финансирования.
Независимая гарантия АО «Корпорация «МСП»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t>
  </si>
  <si>
    <t>Прямая гарантия для экспортеров, выдаваемая совместно с поручительством РГО (Согарантия)</t>
  </si>
  <si>
    <t>Для инвестиционного, оборотного финансирования.
Обеспечение исполнения части обязательств получателя средств (займщика, принципала) по заключаемым/ранее заключенным с банками-партнерами кредитным договорам и иным договорам кредитного характера на неторговые и торговые цели:
1) Обеспечение исполнения части обязательств займщиков (субъектов малого и среднего предпринимательства) по Кредитным договорам, заключаемым с Банком в целях финансирования экспортных сделок (контрактов) или договоров комиссии между производителем и экспортером, предусматривающих реализацию сельскохозяйственной продукции и продовольствия, а также в обеспечение выданных Кредитов;
2) обеспечение реструктурируемых/рефинансируемых кредитов;
3) цели пополнения оборотных средств (в том числе кредитов/займов торговым предприятиям, предоставляемых на торговые цели), а также в обеспечение выданных кредитов/займов на эти цели</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</si>
  <si>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
Специальные требования: 
- займщик - экспортер или производитель сельскохозяйственной продукции и продовольствия, заключивший с экспортером договор, предусматривающий реализацию сельскохозяйственной продукции и продовольствия;
- устанавливаются в зависимости от целевого назначения финансирования (цели продукта).</t>
  </si>
  <si>
    <t>По решению коллегиального органа АО «Корпорация «МСП», но не более срока, установленного для каждого вида целевого назначения (цели продукта):
- цели согласно п.1 – не более 184 месяцев;
- цели согласно п.2 – не более 184 месяцев;
- цели согласно п.3 – не более 52 месяцев.
Срок действия поручительства РГО не может быть меньше срока действия гарантии минус 120 дней</t>
  </si>
  <si>
    <t>Устанавливаются в зависимости от целевого назначения финансирования.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вознаграждения АО «Корпорация «МСП» за предоставление независимой гарантии) должно направляться не более 30% от суммы кредита.
Независимая гарантия АО «Корпорация «МСП» предоставляется по кредиту на рефинансирование кредитов банка-партнера, в том числе выданных на инвестиционные цели, пополнение оборотных средств, рефинансирование ранее выданных кредитов, и на смешанные цели</t>
  </si>
  <si>
    <t>Синдицированная гарантия</t>
  </si>
  <si>
    <t>Для инвестиционного, оборотного финансирования.
Обеспечение исполнения части обязательств займщиков (субъектов малого и среднего предпринимательства) по:
- заключаемым с Банками Кредитным договорам и иным договорам кредитного характера; 
- по ранее заключенным с Банками Кредитным договорам и иным договорам кредитного характера (в том числе, если кредитные средства в рамках Кредитного договора частично предоставлены займщику или не предоставлены).
Кредит (а также кредит другого банка, рефинансируемый за счет кредита, если это предусмотрено кредитным договором) должен быть направлен на цели приобретения основных средств в собственность или оплату платежей по договорам долгосрочной аренды, или создание и увеличение основных средств, включая строительство, реконструкцию или ремонт, а также финансирование на цели модернизации и инновации малых и средних предприятий, и/или на расчеты с поставщиками и подрядчиками в рамках строительства недвижимости, в том числе в целях создания готовой продукции (дальнейшей перепродажи объектов недвижимости) (с учетом отнесения займщика только к среднему сегменту).</t>
  </si>
  <si>
    <t>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на дату выдачи независимой гарантии просроченной задолженности по начисленным налогам, сборам, соответствующим пеням и штрафам;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предоставил обеспечение возврата кредита и уплаты процентов в части, не обеспечиваемой независимой гарантией;
- уплатил АО «Корпорация «МСП» в установленном договором о предоставлении независимой гарантии порядке вознаграждение за получение независимой гарантии и предоставил соглашение, предусматривающее право банка-партнера списывать без распоряжения займщика денежные средства со счета займщика на основании его согласия (заранее данного акцепта) для уплаты АО «Корпорация «МСП» вознаграждения и иных платежей в соответствии с условиями договора о предоставлении независимой гарантии;
- с момента нарушения займщиком порядка и условий оказания финансовой поддержки, в том числе необеспечения займщиком целевого использования средств поддержки, полученной за счет кредитов, обеспеченных независимой гарантией АО «Корпорация «МСП», прошло не менее чем три года (указанный период исчисляется с момента включения ранее выданной займщику независимой гарантии в реестр проблемных активов АО «Корпорация «МСП», за исключением случая, если новая независимая гарантия предоставляется в рамках работы с таким проблемным активом).</t>
  </si>
  <si>
    <t>По решению коллегиального органа АО «Корпорация «МСП», но не более 184 месяцев (при предоставлении гарантии на цели пополнения оборотных средств - не более 52 месяцев)</t>
  </si>
  <si>
    <t>Независимая гарантия выдается только при наличии по кредитному договору обеспечения в виде поручительства РГО либо решения банка-партнера о такой структуре обеспечения.
При кредитовании торгового предприятия кредит должен направляться на инвестиционные неторговые цели.
Под инвестиционными неторговыми целями понимаются в том числе цели приобретения недвижимого имущества, подлежащего сдаче в аренду третьим лицам, включая торговые предприятия, а также цели приобретения основных средств, которые не носят узкоспециализированное торговое назначение.
Если условиями кредитного договора допускается финансирование оборотных средств (цели некапитального характера), то на данные цели (в том числе, на уплату Корпорации вознаграждения за предоставление независимой гарантии) должно направляться не более 30% от суммы кредита. 
Если кредит, обеспечением по которому выступает гарантия АО «Корпорация «МСП», предоставлен на рефинансирование другого кредита банка-партнера, привлеченного субъектом МСП для финансирования проекта, то такое рефинансирование другого кредита банка-партнера не должно включать изменение первоначальных условий предоставления кредита, кроме изменений, касающихся уровня процентной ставки и залогового обеспечения.
Гарантия АО «Корпорация «МСП» предоставляется для обеспечения:
- выданных кредитов (в соответствии с условиями продукта «Прямая гарантия для обеспечения выданных кредитов»);
- реструктурируемых/рефинансируемых кредитов (в соответствии с условиями продукта «Прямая гарантия для обеспечения реструктурируемых /рефинансируемых кредитов»),
- кредитов для неторгового сектора с целью пополнения оборотных средств (в соответствии с условиями продукта «Прямая гарантия для обеспечения кредитов для неторгового сектора с целью пополнения оборотных средств»)</t>
  </si>
  <si>
    <t>Тендерная гарантия № ПГТ#Х#1.2</t>
  </si>
  <si>
    <t xml:space="preserve">Выдача гарантий юридическим лицам/индивидуальным предпринимателям/крестьянским (фермерским) хозяйствам/потребительским кооперативам – Субъектам МСП, планирующих заключить контракт в рамках Федеральных законов № 223-ФЗ и 44-ФЗ.
Обеспечение обязательств Субъекта МСП по заключению контракта в рамках Федерального закона от 18.07.2011 № 223-ФЗ «О закупках товаров, работ, услуг отдельными видами юридических лиц» (далее – Федеральный закон № 223-ФЗ) и Федеральным законом от 05.04.2013 N 44-ФЗ «О контрактной системе в сфере закупок товаров, работ, услуг для обеспечения государственных и муниципальных нужд» (далее – Федеральный закон № 44-ФЗ) в случае выигрыша в конкурсе (обеспечение заявки на участие в закупке).Заказчик вправе обратиться к АО «МСП Банк» с требованием о совершении платежа по гарантии, если обязательство Принципала по заключению контракта или иное обязательство в соответствии с конкурсной документацией и/или контрактом между Субъектом МСП и Заказчиком осталось неисполненным. 
Объем ответственности АО «МСП Банк» определяется конкурсной документацией и/или контрактом между Субъектом МСП и Заказчиком.
Гарантийный случай определяется в соответствии с конкурсной документацией и/или контрактом между Субъектом МСП и  Заказчиком.
</t>
  </si>
  <si>
    <t>1. Соответствие требованиям ст. 4 и 14 Федерального закона от 24.07.2007 № 209-ФЗ «О развитии малого и среднего предпринимательства в Российской Федерации».
При наличии в выписке из ЕГРЮЛ/ЕГРИП Субъекта МСП основного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но фактическом неосуществлении Субъектом МСП данного вида деятельности, рассмотрение возможно только после внесения соответствующих изменений в ЕГРЮЛ/ЕГРИП об основном виде деятельности.
При наличии в выписке из ЕГРЮЛ/ЕГРИП Субъекта МСП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(кроме общераспространенных), Субъект МСП обязан предоставить письмо о фактическом неосуществлении данной деятельности.
2. Отсутствие у Субъекта МСП как налогоплательщика на дату подачи заявки на предоставление гарантии (далее - Заявка) просроченной задолженности по налогам, сборам, пеням, штрафам, процентам. 
3. В отношении Субъекта МСП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Субъекта МСП подлежит лицензированию).
4. Отсутствие у Субъекта МСП отрицательной кредитной истории (с предоставлением согласия на запрос информации из БКИ). 
5. Отсутствие Субъекта МСП в списках недобросовестных займщиков/поставщиков или компаний, нарушивших свои обязательства по госконтрактам (факт неисполнения обязательств в установленные сроки/предъявления Бенефициаром требования по банковской гарантии) (проверяется по сайту www.zakupki.gov.ru).
6. Отсутствие у Субъекта МСП в качестве ответчика на дату подачи Заявки действующих судебных разбирательств с Заказчиками  и/или налоговыми органами (на сумму более 100 тыс. руб. совокупно), в отношении Субъекта МСП отсутствуют неисполненные исполнительные листы по искам  Заказчиков и/или налоговыми органами (на сумму более 100 тыс. руб. совокупно) (при установлении Гарантийного лимита или выдачи банковской гарантии на сумму до 25 млн. рублей включительно, при этом при установлении Гарантийного лимита или выдачи банковской гарантии на сумму свыше 25 млн. рублей данное требование   рассматривается в индивидуальном порядке.)
7. Срок государственной регистрации Субъекта МСП на дату подачи Заявки не менее 6 месяцев.                    
8.  Отсутствие отрицательного значения собственного капитала Субъекта МСП (по разделу «Капитал и Резервы» бухгалтерского баланса) на последнюю отчетную дату.
9. Регистрация на портале Бизнес-навигатор МСП.
10. Соответствие требованиям АО «МСП Банк» к опыту исполнения договоров/контрактов, указанных в разделе «Иные требования»</t>
  </si>
  <si>
    <t>В соответствии с требованиями конкурсной документации  и/или контракта между Субъектом МСП и Заказчиком (Бенефициаром)</t>
  </si>
  <si>
    <t>На Субъекта МСП может быть установлен Гарантийный лимит (максимальный объем действующих по обязательствам Субъекта МСП Банковских гарантий по продуктам «Тендерная гарантия», «Гарантия возврата аванса», «Гарантия исполнения контракта» и иным Гарантийным продуктам, разработанным в рамках Федеральных законов №№ 223-ФЗ и 44-ФЗ, в любой момент времени) в размере не более 500 млн. рублей.</t>
  </si>
  <si>
    <t>Требования к опыту исполнения договоров/контрактов отражены  в Приложении 1.
Дополнительные условия предоставления гарантии:
1. Заключение между Субъектом МСП и АО «МСП Банк» договора о выдаче гарантии (в т.ч. в форме  присоединении к Правилам взаимодействия субъектов МСП с АО «МСП Банк» при предоставлении гарантий в рамках Федеральных законов № 223-ФЗ и 44-ФЗ).  
2. Подача Субъектом МСП заявления о присоединении к Правилам электронного документооборота с АО «МСП Банк».
3. Форма банковской гарантии АО «МСП Банк» - в соответствии с требованиями Заказчика и конкурсной документацией и/или контрактом между Субъектом МСП и Заказчиком.
4. Гарантия может быть предоставлена на бумажном носителе или в электронном виде (с подписанием усиленной квалифицированной электронной подписью).
5. Документооборот с Субъектом МСП осуществляется  в электронном виде с использованием средств усиленной квалифицированной электронной подписи.</t>
  </si>
  <si>
    <t>При размере гарантии до  10 млн. рублей (включительно) – без обеспечения.
При размере гарантии от  10 до  50 млн. рублей:
1) Поручительство собственников Субъекта МСП (юридических и физических лиц), в совокупности владеющих более 50% уставного капитала Субъекта МСП, 
и /или 
поручительство генерального директора (руководителя) Субъекта МСП (не применяется в отношении Субъектов МСП, являющихся ИП) 
на сумму не менее размера предоставляемой гарантии АО «МСП Банк».
При размере гарантии от  50 млн. рублей:
1) Поручительство собственников Субъекта МСП (юридических и физических лиц), в совокупности владеющих более 50% уставного капитала Субъекта МСП, 
и /или 
поручительство генерального директора (руководителя) Субъекта МСП (не применяется в отношении Субъектов МСП, являющихся ИП) 
на сумму не менее размера предоставляемой гарантии АО «МСП Банк».
2) Дополнительное обеспечение по решению Уполномоченного органа АО «МСП Банк».
Договор поручительства может быть оформлен как на бумажном носителе (с предоставлением нотариально заверенных документов, подтверждающих полномочия на подписание), так и в электронном виде (с использованием усиленной квалифицированной электронной подписи).
Договор поручительства заключается посредством направления оферты поручителя и последующего ее акцепта АО «МСП Банк». 
Вид(-ы) поручительства определяется(-ются) решением Уполномоченного органа АО «МСП Банк».
Обеспечение оформляется до выдачи банковской гарантии. 
По решению Уполномоченного органа АО «МСП Банк» могут быть предусмотрены иные виды обеспечения, в том числе поручительства третьих лиц.
В случае если совокупная сумма гарантий, выданных  без предоставления обеспечения регрессных требований АО «МСП Банк», составит 50 млн. руб. и более Субъект МСП, независимо от суммы новой гарантии, обязан предоставить обеспечение регрессных требований АО «МСП Банк» на сумму не менее размера предоставляемой гарантии АО «МСП Банк».</t>
  </si>
  <si>
    <t>Обеспечение требований Банка к займщику по гарантии, выданной или выдаваемой Банком, в обеспечение исполнения займщиком его обязательств по контракту, согласно Федеральным законам № 44-ФЗ и № 223-ФЗ (в том числе, включая поставку товаров без их изготовления исполнителем контракта (технология рассмотрения и требования по заявке аналогичны продукту «Прямая гарантия для обеспечения гарантии исполнения контракта»), и/или при отсутствии в целях контракта инвестиционной составляющей).</t>
  </si>
  <si>
    <t>Юридические лица / индивидуальные предприниматели/крестьянское (фермерское) хозяйство / потребительские кооперативы – субъекты МСП, заключающие/заключившие контракт согласно Федеральным законам № 44-ФЗ и № 223-ФЗ, имеющие положительный опыт исполнения контрактов согласно Федеральным законам № 44-ФЗ и № 223-ФЗ в области их деятельности.</t>
  </si>
  <si>
    <t>По решению коллегиального органа АО «МСП Банк», но не более 62 месяцев</t>
  </si>
  <si>
    <t>По решению коллегиального органа АО «МСП Банк»</t>
  </si>
  <si>
    <t xml:space="preserve">Валюта кредита, в обеспечение которого предоставляется гарантия – рубли Российской Федерации.
1. Наличие у займщика (принципала) не менее 3-х ранее полностью исполненных государственных/муниципальных контактов в рамках Федеральных законов № 44-ФЗ и/или № 223-ФЗ в области деятельности, аналогичной заявленной для получения гарантии.
2. Максимальный по сумме ранее исполненный контракт должен составлять не менее 80% от суммы заключаемого/заключенного контракта.
3. Срок деятельности займщика – не менее 6 месяцев.
4. Дополнительно к стандартному пакету документов, направляемому в АО «МСП Банк» для рассмотрения заявки, прикладывается проект контракта/контракт.
В случае отсутствия у займщика 3-х исполненных контрактов и/или невыполнения требования по сопоставимости контрактов (схожести ранее исполненных контрактов по критериям объема, стоимости, сроков исполнения и сложности работ) заявка на получение гарантии рассматривается по технологии «Среднего сегмента».
</t>
  </si>
  <si>
    <t xml:space="preserve">АО «МСП Банк» приобретает право требовать от займщика в порядке регресса возмещения сумм, уплаченных Банку по Банковской гарантии. 
При Гарантийном лимите на займщика более 50 млн. руб.: АО «МСП Банк» реализует свои права по последующему залогу и/или поручительству, которым обеспечивается регрессное право Гаранта.
</t>
  </si>
  <si>
    <t>Розничный лизинг</t>
  </si>
  <si>
    <t xml:space="preserve">Лизинговый продукт «Лизинг – МСП» №ЛЗМ#Х#1.0 </t>
  </si>
  <si>
    <t>1) Финансирование затрат Лизинговой компании, связанных с приобретением предметов лизинга по договору поставки для последующей передачи приобретённого имущества Субъекту МСП (Лизингополучателю) по договору финансовой аренды (лизинга), соответствующим требованиям АО «МСП Банк», указанным в Приложении. 
Максимальный срок гарантии – 52 мес.</t>
  </si>
  <si>
    <t>1. юридические лица, зарегистрированные в соответствии с законодательством РФ;
2. отсутствие негативной информации в отношении деловой репутации Лизинговой компании;
3. отсутствие санкций со стороны надзорных и регулирующих органов в виде запрета на совершение отдельных операций/осуществление отдельных видов деятельности (ФСФМ, ФНС   России, Прокуратура России и т.д.); 
4. отсутствие на дату подачи документов на участие в финансовой поддержке МСП незавершенных судебных процессов, ответчиком в которых выступает Лизинговая компания, с органами государственной власти и управления, налоговыми и контролирующими органами, исковые требования по которым составляют более 5% валюты баланса Организации инфраструктуры;
5.  наличие опыта реализации лизинговых сделок – не менее 3 лет; 
6. наличие внутреннего нормативного документа Лизинговой компании, регламентирующего порядок отбора Лизингополучателей, в т.ч. являющихся Субъектами МСП, включая оценку их финансового положения, условий реализации проектов Субъектов МСП;
7. отсутствие фактов (обстоятельств, источников информации), свидетельствующих о возможном отсутствии у займщика реальной деятельности или осуществлении ее в незначительных объемах.</t>
  </si>
  <si>
    <t>Возможен до 100 %</t>
  </si>
  <si>
    <t>Не менее 20% от стоимости предмета (предметов) лизинга (в рублевом эквиваленте) по договору поставки (купли – продажи) - средства Лизинговой компании, за исключением целевых средств, привлеченных в других кредитных организациях на приобретение тех же предметов лизинга.</t>
  </si>
  <si>
    <t xml:space="preserve">1.1. Обязательное обеспечение:
• Права требования по договорам финансовой аренды (лизинга), принадлежащие Лизинговой компании.
При этом общая стоимость прав требований по договорам финансовой аренды (лизинга) определяется от остатка подлежащих уплате Лизингополучателями Лизинговой компании платежей по договорам финансовой аренды (лизинга) и может быть уменьшена на величину дисконта (решение о наличии и размере дисконта принимается Уполномоченным органом АО «МСП Банк»).
• Предметы лизинга, приобретаемые Лизинговой компанией по договору поставки (купли-продажи) и передаваемые в залог АО «МСП Банк» по договору залога предметов лизинга.
При этом предметы лизинга должны быть обязательно застрахованы на весь период залогового обеспечения с учетом дисконта АО «МСП Банк» в случае приобретения:
- оборудования – 40% от стоимости предметов лизинга по договору поставки (включая НДС);
- спецтехники/грузового автотранспорта –  40% от стоимости предметов лизинга по договору поставки (включая НДС);
- легкового автотранспорта – 30% от стоимости предметов лизинга по договору поставки (включая НДС).
- оборудования спецтехники/грузового  автотранспорта/легкового автотранспорта – 50% от стоимости предметов лизинга по договору поставки (включая НДС) (для опции «Рефинансирование»). </t>
  </si>
  <si>
    <t>Решение уполномоченного органа АО «МСП Банк»</t>
  </si>
  <si>
    <t xml:space="preserve">Фиксированная </t>
  </si>
  <si>
    <t xml:space="preserve">Кредитная линия с лимитом выдачи
Кредит (Рефинансирование) 
</t>
  </si>
  <si>
    <t>В соответствии с Графиком Погашения Кредита, который составляется на основе сводного графика лизинговых платежей, периодичность погашения – ежемесячно, не позднее 5 числа каждого месяца.</t>
  </si>
  <si>
    <t>0,5 % годовых от суммы неиспользованного лимита выдачи, начиная с 121 дня срока получения кредита.</t>
  </si>
  <si>
    <t>1.При досрочном поступлении лизинговых платежей по Договорам лизинга.
2. В случае расторжения Договоров лизинга и/или Договоров поставки, заключенных займщиком, и/или в случае досрочного выкупа Предметов лизинга Лизингополучателем.
3. В случае гибели/угона/хищения Предметов лизинга 
4. Если вследствие гибели/угона/хищения Предметов лизинга займщик получит страховое возмещение до истечения 60 (Шестидесяти) дней с даты гибели/угона/хищения Предметов лизинга.
5. Если Предметы лизинга не будут полностью оплачены до окончания Срока Получения Кредита (не применяется к опции «Рефинансирование»).
6. В случае невыполнения Заёмщиком обязательства, по получению согласия собственника (владельца) объекта (территории), на котором находятся и/или эксплуатируются Предметы лизинга, на осуществление Кредитором мониторинга Предметов лизинга на соответствующем объекте (территории). 
7. В случае невыполнения Лизинговой компанией своих обязательств по целевому использованию кредита, включая превышение предельного значения Коэффициента среднегодового удорожания и нарушение требований к Лизингополучателю и условиям оказания ему имущественной поддержки. (не применяется к опции «Рефинансирование»).
8. В случае если будет установлено, что на Дату рефинансирования имелось одно из следующих нарушений:
– Лизингополучатель не соответствовал требованиям, предъявляемым АО «МСП Банк» к Субъектам МСП;
- Коэффициент среднегодового удорожания предметов лизинга по договорам финансовой аренды (лизинга), указанным в Реестре реализуемых проектов, не соответствовал установленным АО «МСП Банк» значениям (для опции «Рефинансирование»).</t>
  </si>
  <si>
    <t>1,5% от размера погашенного в связи с расторжением договоров поставки (купли-продажи) кредита (части кредита). (не применяется для опции «Рефинансирование»)</t>
  </si>
  <si>
    <t>Неустойка (пеня) в размере 1/300 ключевой ставки Банка России за каждый день неисполнения обязательств 
3.1. В случае полного или частичного неисполнения или несвоевременного исполнения Лизинговой компанией  обязательств по погашению кредита и/или уплате процентов, и/или уплате комиссии за бронирование.
Неустойка (пеня) в размере процентной ставки по кредиту:
Базовые условия                 «Рефинансирование»
3.2. В случае невыполнения Лизинговой компанией своих обязательств по целевому использованию кредита, включая превышение предельного значения Коэффициента среднегодового удорожания и нарушение требований к Лизингополучателю и условиям оказания ему имущественной поддержки. 
3.3. В случае невыполнения Лизинговой компанией своих обязательств по обязательному погашению кредита в соответствии с требованиями, определенными кредитным договором.  3.2. В случае если будет установлено, что на Дату рефинансирования имелось одно из следующих нарушений:
– Лизингополучатель не соответствовал требованиям, предъявляемым АО «МСП Банк» к Субъектам МСП;
– Коэффициент среднегодового удорожания предметов лизинга по договорам финансовой аренды (лизинга), указанным в Реестре реализуемых проектов, не соответствовал установленным АО «МСП Банк» значениям.
3.3. В случае невыполнения Лизинговой компанией своих обязательств по обязательному погашению кредита в соответствии с требованиями, определенными кредитным договором. 
Неустойка (штраф) в сумме 10 000 рублей
3.4. В случае неисполнения и/или ненадлежащего исполнения Лизинговой компанией обязательств по предоставлению документов, необходимых для осуществления мониторинга хозяйственно-финансовой деятельности Лизинговой компании, - за каждый случай неисполнения обязательств или ненадлежащего исполнения обязательств.
3.5. В случае неисполнения и/или ненадлежащего исполнения Лизинговой компанией по истечении 5 дней от установленного срока, обязательств по предоставлению Отчета о состоянии сформированного лизингового портфеля Субъектов МСП за счет средств АО «МСП Банк» и показателях экономической эффективности/Отчета по сформированному лизинговому портфелю и показателям экономической эффективности (для опции «Рефинансирование») (в электронном виде) - за допущенное нарушение.
3.6. В случае неисполнения и/или ненадлежащего исполнения Лизинговой компанией обязательств по предоставлению в установленный срок уведомления о предоставлении информации о предметах лизинга, находящихся в залоге у АО «МСП Банк» или отчета о результатах проверки, находящихся в залоге предметов лизинга (на бумажном носителе) - за каждое допущенное нарушение.
3.7. В случае неисполнения Лизинговой компанией в отчетном периоде (месяце) обязательств по проведению расчетов по договору финансовой аренды (лизинга) с использованием расчетного счета, открытого в АО «МСП Банк» - за нарушения, допущенные в каждом отчетном периоде (месяце).
3.8. В случае неисполнения Лизинговой компанией обязательств по страхованию предмета (-ов) лизинга в страховых компаниях, рейтинг надежности которых соответствует требованиям АО «МСП Банк», - за каждое допущенное нарушение .
3.9. В случае несвоевременного уведомления Лизинговой компанией АО «МСП Банк» о гибели /угоне/хищении предметов лизинга, - за каждое допущенное нарушение.
3.10. В случае предоставления Лизинговой компанией АО «МСП Банк» заведомо недостоверной информации и документов - за каждое допущенное нарушение.
3.11. В случае невыполнения или ненадлежащего выполнения Лизинговой компанией своих обязательств по предоставлению в установленный срок АО «МСП Банк» Акта проверки находящихся в залоге у АО «МСП Банк» предметов лизинга - за каждое допущенное нарушение. 
3.12 В случае неисполнения и/или ненадлежащего исполнения Лизинговой компанией по истечении 10 дней от указанного в запросе АО «МСП Банк» срока обязательств по представлению актуального бизнес-плана развития Лизинговой компании - за каждое допущенное нарушение.
3.13. В случае неисполнения и/или ненадлежащего исполнения Лизинговой компанией обязательств в части наличия в Досье Лизингополучателя документов, указанных в кредитном договоре, - за каждое допущенное нарушение.
Базовые условия                 «Рефинансирование»
3.14. В случае неисполнения Лизинговой компанией обязательств по проведению расчетов по договору поставки (купли-продажи) с использованием расчетного/текущего валютного счета, открытого в АО «МСП Банк» - за каждое допущенное нарушение.
3.15. В случае неисполнения Лизинговой компанией обязательств по заключению полисов (договоров) страхования предметов лизинга (обеспечению их заключения, если страхователем является Лизингополучатель) в соответствии с требованиями АО «МСП Банк» - за каждое допущенное нарушение.
3.16. В случае неисполнения и/или ненадлежащего исполнения Лизинговой компанией обязательств по предоставлению в установленный срок (за исключением случаев погашения, производимого вне Графика погашения кредита) Графика погашения кредита (в электронном виде и на бумажном носителе) и/или Сводного графика лизинговых платежей (в электронном виде), - за каждое допущенное нарушение.
3.17. В случае неисполнения Лизинговой компанией обязательств по заключению договоров поставки (купли-продажи) и/или договоров финансовой аренды (лизинга) (дополнительных соглашений к ним) в соответствии с требованиями АО «МСП Банк», - за каждое допущенное нарушение.
3.18. В случае неисполнения и/или ненадлежащего исполнения Лизинговой компанией обязательств по заключению приложений к договору залога предмета(-ов) лизинга (в т.ч. при нарушении поставщиком сроков поставки предмета(-ов) лизинга) - за каждое допущенное нарушение. 3.14. Не применяется.
3.15. В случае неисполнения Лизинговой компанией обязательств по заключению полисов (договоров) страхования предметов лизинга (обеспечению их заключения, если страхователем является Лизингополучатель) в соответствии с требованиями АО «МСП Банк», а также по приведению действующих полисов (договоров) страхования предметов лизинга (в случае если предметы лизинга уже были застрахованы) в соответствие с требованиями АО «МСП Банк», - за каждое допущенное нарушение.
3.16. В случае неисполнения и/или ненадлежащего исполнения Лизинговой компанией обязательств по предоставлению в установленный срок (за исключением случаев погашения, производимого вне Графика погашения кредита) Графика погашения кредита (в электронном виде и на бумажном носителе) - за каждое допущенное нарушение.
3.17. В случае неисполнения Лизинговой компанией обязательств по приведению в соответствие с требованиями АО «МСП Банк» договоров финансовой аренды (лизинга), - за каждый несоответствующий требованиям АО «МСП Банк» договор финансовой аренды (лизинга) (за исключением нарушений, за которые лизинговым продуктом предусмотрены иные меры ответственности).
3.18. Не применяется.
Неустойка (штраф) в сумме 50 000 рублей
3.20. В случае невыполнения или ненадлежащего выполнения Лизинговой компанией своих обязательств по проведению и/или предоставлению в установленный срок АО «МСП Банк» ежегодного отчета о мониторинге финансово-хозяйственной деятельности Лизингополучателя - за каждое допущенное нарушение.
3.21. В случае неисполнения и/или ненадлежащего исполнения Лизинговой компанией обязательств по заключению реестров к Договору залога прав требования по договорам финансовой аренды (лизинга) (по форме АО «МСП Банк»), определяющих переданные в залог АО «МСП Банк»/находящиеся в залоге у АО «МСП Банк» принадлежащие Лизинговой компании права требования по договорам финансовой аренды (лизинга), (в т.ч. при нарушении сроков ввода предметов лизинга в эксплуатацию и/или сроков приемки-передачи предметов лизинга в лизинг Лизингополучателю) - за каждое допущенное нарушение</t>
  </si>
  <si>
    <t>Кредитный продукт для Субъектов МСП «МСП - Регион» ДПР#Х#1.0</t>
  </si>
  <si>
    <t>Средства АО «МСП Банк» может быть предоставлена Банку-партнеру, при условии, что данный банк обязуется направить полученные денежные средства в полном объеме на кредитование Субъектов МСП, относящихся к Целевому сегменту, в соответствии со Стандартами кредитования Субъектов МСП по кредитному продукту для Субъектов МСП «МСП - Регион».</t>
  </si>
  <si>
    <t xml:space="preserve">Критерии отбора Банка-партнера
1. Наличие лицензии Банка России на осуществление банковских операций.
2. Наличие аккредитации со стороны АО «Корпорация «МСП» (в рамках НГС, «Программы «6,5%» и др.).
3. Срок деятельности Банка-партнера – не менее 5 лет на дату подачи документов на участие в финансовой поддержке МСП.
4. Наличие положительного аудиторского заключения по итогам работы Банка-партнера  за предыдущий финансовый год, а также положительного аудиторского заключения по отчетности, составленной в соответствии с Международными стандартами финансовой отчетности, за последний финансовый год по Банку-партнеру или банковской группе (при вхождении его в банковскую группу).
5. Отсутствие примененных Банком России в отношении Банка-партнера принудительных мер воздействия  (за исключением применения штрафов и случаев, связанных с санацией кредитной организации), а также отсутствие неисполненных предписаний Банка России с истекшими сроками на судебное обжалование или после вступления в силу судебного акта, в котором установлена законность предписания Банка России.
6. Выполнение на первое число двух последних завершенных кварталов и на первое число последних трех месяцев до  даты подачи документов на участие в финансовой поддержке МСП обязательных нормативов, установленных нормативными актами Банка России.
7. Наличие опыта работы по финансированию Субъектов МСП, предоставлению гарантий по обязательствам Субъектов МСП, в том числе:
- сформированного на дату подачи документов на участие в финансовой поддержке МСП портфеля кредитов или банковских гарантий, предоставленных Субъектам МСП;
- специализированных технологий (программ) работы с Субъектами МСП;
- внутренней нормативной документации, определяющей порядок кредитования и обслуживания Субъектов МСП.
8. Финансовая отчетность Банка-партнера (форма № 0409135) на одну из трех последних отчетных дат свидетельствует о снижении значения нормативов достаточности собственных средств (капитала) банка (Н1.0) до уровня 10,2%, Н1.1 до уровня 6,5% и Н1.2 до уровня 7,5% процентов и ниже (с учетом математического округления до одного знака после запятой).
9. Отсутствие в отношении Банка-партнера моратория на удовлетворение требований кредиторов и/или управления временной администрации.
10. В отношении Банка-партнера не проводится процедура финансового оздоровления.
Внутренние (непубликуемые) критерии отбора:
11. Финансовое положение не хуже, чем среднее (определяемое в соответствии с нормативными документами АО «МСП Банк»).
</t>
  </si>
  <si>
    <t xml:space="preserve">До 7 лет – для банков с базовой лицензией,
До 5 лет – для банков с универсальной лицензией. 
</t>
  </si>
  <si>
    <t>1. Для Банков-партнеров, входящих в утвержденный Банком России перечень системно значимых кредитных организаций, – без обеспечения.
2. Для остальных Банков-партнеров:
2.1. Залог прав (требований) к Субъектам МСП, кредиты которых предоставлены за счет средств АО «МСП Банк».
Договор залога оформляется одновременно с Договором. 
     2.2 В случае, если внутренний рейтинг банка-партнера, рассчитанный в соответствии с действующей методикой АО «МСП Банк», соответствует значению ниже рейтинга Ас, то Банка имеет право запросить дополнительное обеспечение (залог ценных бумаг, банковская гарантия, а также иные виды, определяемые по решению Уполномоченного органа Банка). 
2.3. Условия обеспечения:
- стоимость обеспечения в виде залога прав (требований) должно соответствовать размеру задолженности по основному долгу Субъектов МСП по предоставленным им кредитам;
- первичная документация по кредитам, выданным Субъектам МСП, хранится у Банка-партнера и предоставляется АО «МСП Банк» по требованию.</t>
  </si>
  <si>
    <t>Для Банков-партнеров, входящих в утвержденный Банком России перечень системно значимых кредитных организаций, – без обеспечения.</t>
  </si>
  <si>
    <t>Устанавливается решением Уполномоченного органа АО «МСП Банк».</t>
  </si>
  <si>
    <t>Кредитная линия с лимитом выдачи</t>
  </si>
  <si>
    <t>Банку-партнеру устанавливается график погашения Кредита, не связанный с графиками погашения кредитов Субъектами МСП, и фиксируется при подписании Договора с условием погашения Кредита равными ежемесячными платежами в последний год действия Договора</t>
  </si>
  <si>
    <t xml:space="preserve">1. В случае погашения Субъектом МСП кредита:
2. В случае изменения условий кредитных договоров заключенных с Субъектами МСП, в части изменения процентных ставок в сторону их увеличения (выше процентной ставки, установленной Стандартами кредитования), не обусловленных применением штрафных санкций за невыполнение условий кредитного договора, валюты кредита, снижения размера обеспечения ниже уровня, определенного в Стандартах, в случае отнесения кредита Субъекту МСП к III и ниже категории качества, определенной в соответствии с требованиями Банка России.
3. если Субъектом МСП не выполнен перевод в нежилой фонд жилого помещения, приобретенного в соответствии с целями финансирования.
4. в случае выявления фактов нецелевого использования средств, в том числе если были начислены или удержаны комиссии и/или любые иные дополнительные платежи, прямо или косвенно связанные с предоставлением Субъектам МСП финансовой поддержки за счёт средств, полученных от АО «МСП Банк», в случае если такие платежи привели к превышению общего размера предельной величины процентной ставки для Субъекта МСП, установленной Стандартами кредитования (по требованию АО «МСП Банк»). 
5. В случае неиспользования (неполного использования) Банком-партнером Кредита на цели кредитования Субъектов МСП в течение Периода использования Кредита.
</t>
  </si>
  <si>
    <t>Штраф в размере 10 000 рублей за каждое нарушение:
1.1. При невыполнении более 10 дней обязательств по предоставлению информации и документов, предусмотренной Договором.
1.2. Предоставление недостоверной информации и документов.
1.3. Нарушение сроков открытия корреспондентского счета в АО «МСП Банк» на срок более 5 дней.
1.4. Неисполнение более 10 дней или ненадлежащее исполнение обязательств по договорам залога прав (требований).
1.5. Неоднократное не предоставление уведомления о погашениях Кредита при суммах свыше 5 млн. рублей и/или нарушение условий погашения, указанных в таком уведомлении. При этом неоднократным нарушением является нарушение, допущенное Банком-партнером повторно в течение одного квартала.
Неустойка в размере действующей процентной ставки:
2.1. В случае невыполнения Банком-партнером обязательств по целевому использованию Кредита, в том числе при несоответствии Субъектов МСП Целевому сегменту. 
2.2. В случае досрочного погашения Банком-партнером Кредита (части Кредита) (за исключением сумм, погашений, произведенных Субъектами МСП) до истечения Периода предоставления Кредита. 
2.3. В случае нарушения требования о запрете начисления или удержания комиссий и/или любых иных дополнительных платежей, прямо или косвенно связанных с предоставлением Субъектам МСП финансовой поддержки за счёт средств, полученных от АО «МСП Банк», при условии, что такие платежи привели к превышению общего размера предельной величины процентной ставки для Субъекта МСП, установленной Стандартами кредитования. 
2.4. При неиспользовании (неполном использовании) Банком-партнером Кредита в Период использования Кредита. 
2.5. В случае невыполнения Банком-партнером своих обязательств в части погашения Кредита при: 
• погашении кредитов Субъектами МСП, 
• изменении первоначальных условий договоров, заключенных с Субъектами МСП;
• в случае отнесения кредита Субъекту МСП к III и ниже категории качества, определенной в соответствии с требованиями Банка России, а также возбуждения судом дела о несостоятельности (банкротстве) Субъекта МСП или его ликвидации.</t>
  </si>
  <si>
    <t xml:space="preserve">Кредитный продукт для микрофинансовых организаций предпринимательского финансирования «МФО Инвестиционный займ» № МФИ#Х#1.0 </t>
  </si>
  <si>
    <t xml:space="preserve">Предоставление займов субъектам МСП, соответствующим требованиям АО «МСП Банк», указанным в Приложении. </t>
  </si>
  <si>
    <t>Юридическое лицо, зарегистрированное в соответствии с законодательством РФ и отвечающее одновременно следующим требованиям: 
- наличие статуса микрофинансовой организации в соответствии с Федеральным законом от 02.07.2010 № 151-ФЗ «О микрофинансовой деятельности и микрофинансовых организациях»; 
– соответствие критериям отнесения к микрофинансовым организациям предпринимательского финансирования, установленным указанием Банка России от 20.02.2016 № 3964-У «О микрофинансовых организациях предпринимательского финансирования»; 
– наличие в составе учредителей (участников) или акционеров субъекта Российской Федерации и/или муниципального образования с долей не менее 50%; 
– наличие в целях создания и/или деятельности обеспечения доступа субъектов МСП и организаций инфраструктуры поддержки субъектов МСП к финансовым ресурсам посредством предоставления микрозаймов субъектам МСП и организациям инфраструктуры поддержки субъектов МСП; 
– соответствие требованиям,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развития предпринимательской деятельности, в том числе среднего и малого бизнеса, в соответствии с нормами Федерального закона №209-ФЗ «О развитии малого и среднего предпринимательства в Российской Федерации»; 
– отсутствие у МФО признаков аффилированности с АО «МСП Банк».</t>
  </si>
  <si>
    <t>От 3 –х до 5 лет</t>
  </si>
  <si>
    <t>• гарантия (поручительство) участника Национальной гарантийной системы (АО «Корпорация «МСП», региональные гарантийные организации), удовлетворяющая требованиям АО «МСП Банк», сроком, превышающим срок действия Договора не более чем на 120 календарных дней с даты исполнения кредитного обязательства;
• поручительство юридических лиц и/или физических лиц (акционеров, участников), сроком, превышающим срок действия Договора не менее чем на 6 месяцев и имеющих финансовое положение, удовлетворяющее требованиям АО «МСП Банк»;
• гарантия банка, удовлетворяющего требованиям АО «МСП Банк», в рамках рассчитанного лимита на банк-гарант, сроком действия превышающая срок действия Договора не менее чем на 1 месяц;
• залог ценных бумаг (векселя АО «МСП Банк», долговые ценные бумаги и облигации корпоративных эмитентов, допущенные к обращению на открытом организованном рынке или через организатора торговли на рынке ценных бумаг Российской Федерации);
• залог прав (требований) по займам, предоставленным МФО субъектам МСП за счет средств АО «МСП Банк»;
• государственная гарантия субъекта РФ в размере не менее суммы основного долга по Договору и сроком, превышающим срок действия Договора не менее чем на 3 месяца</t>
  </si>
  <si>
    <t>В соответствии с Системой ценообразования, используемой при разработке и актуализации продуктов прямого кредитования партнеров в рамках двухуровневой системы финансирования МСП.</t>
  </si>
  <si>
    <t>До 3-х лет - фиксированная
Свыше 3- х лет  - плавающая</t>
  </si>
  <si>
    <t xml:space="preserve">Кредитная линия с лимитом выдачи
Кредитная линия с лимитом задолженности
</t>
  </si>
  <si>
    <t>График погашения кредита формируется с условием погашения кредита равными долями, с 1 по 10 числа каждого месяца, начиная с месяца, следующего за месяцем, в котором закончился Срок получения кредита, и в последнюю дату погашения кредита</t>
  </si>
  <si>
    <t>1. - В случае неиспользования (неполного использования) кредита (части кредита) на цели предоставления займов субъектам МСП.
2. При погашении займов субъектами МСП. При Форме кредита – кредитная линия с лимитом задолженности займщик вправе использовать средства кредита (его части) на предоставление новых займов субъектам МСП до конца месяца, в котором было произведено погашение субъектом МСП задолженности перед займщиком, в случае невозможности предоставления новых займов субъектам МСП займщик обязан осуществить погашение кредита.
3. в случае наличия у субъекта МСП просроченной задолженности по займу в размере более 50% от суммы задолженности по займу субъекта МСП, а также в случае изменения существенных условий договора займа.
4.  в случае реорганизации в форме присоединения, ликвидации или банкротства субъекта МСП принятия судебным органом к производству (наличия на рассмотрении в судебном органе) заявлений третьих лиц, в которых сумма требований к субъекту МСП превысила 10-ти кратную сумму займа.
5. в случае неустойчивого финансового положения субъекта МСП.</t>
  </si>
  <si>
    <t>Неустойки (штрафы) 
1. Неустойка (штраф) в сумме 10 000 рублей:
1.1. В случае неисполнения займщиком по истечении 5 дней от даты, установленной Договором, обязательств по представлению Отчета о сформированном портфеле займов субъектов МСП за счет средств АО «МСП Банк» и показателях его экономической эффективности (в электронном виде, в т.ч. с использованием системы МСП-онлайн) - за каждое допущенное займщиком нарушение.
1.2. В случае неисполнения займщиком обязательств по представлению документов, необходимых для осуществления мониторинга хозяйственно-финансовой деятельности, - за каждый случай неисполнения обязательств или ненадлежащего исполнения обязательств.
1.3. В случае неисполнения и/или ненадлежащего исполнения займщиком по истечении 10 дней от указанного в запросе АО «МСП Банк» срока обязательств по представлению актуального бизнес-плана развития займщика - за каждое допущенное займщиком нарушение.
1.4. В случае непредставления в установленный срок согласия (акцепта) на списание денежных средств с расчетного счета (счетов) займщика (по выбору АО «МСП Банк»), открытого (открытых) в другой кредитной организации (других кредитных организациях), - за каждое допущенное займщиком нарушение.
1.5. В случае неисполнения займщиком обязательств по заключению договоров займа с субъектами МСП в соответствии с требованиями АО «МСП Банк» - за каждое допущенное займщиком нарушение.
1.6. В случае неисполнения займщиком по истечении 10 дней от даты, установленной Договором, обязательств по представлению реестра предметов залога - за каждое допущенное займщиком нарушение (при наличии обеспечения в виде залога прав (требований) по договорам займа с субъектами МСП).
1.7. В случае невыполнения или ненадлежащего выполнения займщиком своих обязательств по проведению проверки деловой репутации и состояния бизнеса субъекта МСП и/или по представлению в установленный срок заключения о ее проведении - за каждое допущенное займщиком нарушение.
1.8. В случае неисполнения и/или ненадлежащего исполнения займщиком требований к наличию документов, находящихся в досье по каждому субъекту МСП, - за каждое допущенное нарушение .
2. Неустойка (штраф) в сумме 50 000 рублей:
В случае невыполнения или ненадлежащего выполнения займщиком своих обязательств по проведению ежегодного мониторинга финансово-хозяйственной деятельности субъекта МСП и/или составлению/представлению в установленные сроки отчетов о его проведении, - за каждое допущенное займщиком нарушение.
3. Неустойка (пеня) в размере 1/300 ключевой ставки Банка России за каждый день неисполнения обязательств:
3.1. В случае полного или частичного неисполнения или несвоевременного исполнения займщиком обязательств по погашению кредита (в том числе вне установленного Графика погашения кредита и/или неиспользованной части кредита) и/или уплате процентов. 
3.2. В случае неисполнения займщиком своих обязательств по целевому использованию кредита.
3.3. В случае досрочного погашения займщиком кредита (части кредита) (за исключением случаев обязательного погашения кредита, установленных Договором) до истечения Срока получения кредита. 
3.4. В случае неисполнения займщиком обязательств по предоставлению в срок, установленный АО «МСП Банк», дополнительного обеспечения в случае снижения стоимости имущества (ценных бумаг), являющегося обеспечением кредита, ниже его залоговой стоимости. 
4. Неустойка (штраф) в размере 1000 рублей:
В случае неисполнения займщиком обязательств по предоставлению займов Субъектам МСП за счет средств АО «МСП Банк» с использованием расчетного счета займщика в АО «МСП Банк» - за каждый допущенный случай (при Форме кредита – кредитная линия с лимитом задолженности).</t>
  </si>
  <si>
    <t>Кредитный продукт для микрофинансовых организаций предпринимательского финансирования «МФО Регион № МЗИ #Х#1.3</t>
  </si>
  <si>
    <t>Предоставление займов субъектам МСП, соответствующим требованиям АО «МСП Банк», указанным в Приложении</t>
  </si>
  <si>
    <t xml:space="preserve"> Кредитная линия с лимитом выдачи
Кредитная линия с лимитом задолженности
</t>
  </si>
  <si>
    <t>1. - В случае неиспользования (неполного использования) кредита (части кредита) на цели предоставления займов субъектам МСП до конца Периода использования кредита.
2. При погашении займов субъектами МСП /При Форме кредита – кредитная линия с лимитом задолженности займщик вправе использовать средства кредита (его части) на предоставление новых займов субъектам МСП до конца месяца, в котором было произведено погашение субъектом МСП задолженности перед займщиком, в случае невозможности предоставления новых займов субъектам МСП займщик обязан осуществить погашение кредита.
3. в случае наличия у субъекта МСП просроченной задолженности по займу в размере более 50% от суммы задолженности по займу субъекта МСП, а также в случае изменения существенных условий договора займа/ 
4.  в случае реорганизации в форме присоединения, ликвидации или банкротства субъекта МСП принятия судебным органом к производству (наличия на рассмотрении в судебном органе) заявлений третьих лиц, в которых сумма требований к субъекту МСП превысила 10-ти кратную сумму займа.
5. в случае неустойчивого финансового положения субъекта МСП/</t>
  </si>
  <si>
    <t>Неустойки (штрафы) 
1. Неустойка (штраф) в сумме 10 000 рублей:
1.1. В случае неисполнения займщиком по истечении 5 дней от даты, установленной Договором, обязательств по представлению Отчета о сформированном портфеле займов субъектов МСП за счет средств АО «МСП Банк» и показателях его экономической эффективности (в электронном виде, в т.ч. с использованием системы МСП-онлайн) - за каждое допущенное займщиком нарушение.
1.2. В случае неисполнения займщиком обязательств по представлению документов, необходимых для осуществления мониторинга хозяйственно-финансовой деятельности, - за каждый случай неисполнения обязательств или ненадлежащего исполнения обязательств.
1.3. В случае неисполнения и/или ненадлежащего исполнения займщиком по истечении 10 дней от указанного в запросе АО «МСП Банк» срока обязательств по представлению актуального бизнес-плана развития займщика - за каждое допущенное займщиком нарушение.
1.4. В случае непредставления в установленный срок согласия (акцепта) на списание денежных средств с расчетного счета (счетов) займщика (по выбору АО «МСП Банк»), открытого (открытых) в другой кредитной организации (других кредитных организациях), - за каждое допущенное займщиком нарушение.
1.5. В случае неисполнения займщиком обязательств по заключению договоров займа с субъектами МСП в соответствии с требованиями АО «МСП Банк» - за каждое допущенное займщиком нарушение.
1.6. В случае неисполнения займщиком по истечении 10 дней от даты, установленной Договором, обязательств по представлению реестра предметов залога - за каждое допущенное займщиком нарушение (при наличии обеспечения в виде залога прав (требований) по договорам займа с субъектами МСП).
1.7. В случае невыполнения или ненадлежащего выполнения займщиком своих обязательств по проведению проверки деловой репутации и состояния бизнеса субъекта МСП и/или по представлению в установленный срок заключения о ее проведении - за каждое допущенное займщиком нарушение.
1.8. В случае неисполнения и/или ненадлежащего исполнения займщиком требований к наличию документов, находящихся в досье по каждому субъекту МСП, - за каждое допущенное нарушение .
2. Неустойка (штраф) в сумме 50 000 рублей:
В случае невыполнения или ненадлежащего выполнения займщиком своих обязательств по проведению ежегодного мониторинга финансово-хозяйственной деятельности субъекта МСП и/или составлению/представлению в установленные сроки отчетов о его проведении, - за каждое допущенное займщиком нарушение.
3. Неустойка (пеня) в размере 1/300 ключевой ставки Банка России за каждый день неисполнения обязательств:
3.1. В случае полного или частичного неисполнения или несвоевременного исполнения займщиком обязательств по погашению кредита и/или уплате процентов.
3.2. В случае неисполнения займщиком своих обязательств по целевому использованию кредита. 
3.3. В случае неисполнения займщиком обязательств по погашению кредита (части кредита), установленных Договором (вне установленного Графика погашения кредита). 
3.4. В случае неисполнения займщиком обязательств по погашению суммы неиспользованного (не полностью использованного) кредита на цели финансирования субъектов МСП не позднее последнего рабочего дня месяца, следующего за месяцем в котором должно было быть произведено погашение кредита.
3.5. В случае досрочного погашения займщиком кредита (части кредита) (за исключением случаев обязательного погашения кредита, установленных Договором) до истечения Срока получения кредита. 
3.6. В случае неисполнения займщиком обязательств по предоставлению в срок, установленный АО «МСП Банк», дополнительного обеспечения в случае снижения стоимости имущества (ценных бумаг), являющегося обеспечением кредита, ниже его залоговой стоимости. 
4. Неустойка (штраф) в размере 1000 рублей:
В случае неисполнения займщиком обязательств по предоставлению займов Субъектам МСП за счет средств АО «МСП Банк» с использованием расчетного счета займщика в АО «МСП Банк» - за каждый допущенный случай (при Форме кредита – кредитная линия с лимитом задолженности).</t>
  </si>
  <si>
    <t>пополнение оборотных средств</t>
  </si>
  <si>
    <t>Кредитный продукт для микрофинансовых организаций предпринимательского финансирования «МФО Серебряный бизнес» № МСИ #Х#1.2</t>
  </si>
  <si>
    <t>Предоставление кредитных средств микрофинансовым организациям предпринимательского финансирования (далее - МФО), для целей оборотного кредитования начинающих предпринимателей в возрасте от 45 лет.</t>
  </si>
  <si>
    <t>• гарантия (поручительство) участника Национальной гарантийной системы (АО «Корпорация «МСП», региональные гарантийные организации), удовлетворяющая требованиям АО «МСП Банк», сроком, превышающим срок действия Договора не более чем на 120 календарных дней с даты исполнения кредитного обязательства;
• поручительство юридических лиц и/или физических лиц (акционеров, участников), сроком, превышающим срок действия Договора не менее чем на 6 месяцев и имеющих финансовое положение, удовлетворяющее требованиям АО «МСП Банк»;
• гарантия банка, удовлетворяющего требованиям АО «МСП Банк», в рамках рассчитанного лимита на банк-гарант, сроком действия превышающая срок действия Договора не менее чем на 1 месяц;
• залог ценных бумаг (векселя АО «МСП Банк», долговые ценные бумаги и облигации корпоративных эмитентов, допущенные к обращению на открытом организованном рынке или через организатора торговли на рынке ценных бумаг Российской Федерации);
• залог прав (требований) по займам, предоставленным МФО субъектам МСП за счет средств АО «МСП Банк»;
• государственная гарантия субъекта РФ в размере не менее суммы основного долга по Договору и сроком, превышающим срок действия Договора не менее чем на 3 месяца.</t>
  </si>
  <si>
    <t>1. - В случае неиспользования (неполного использования) кредита (части кредита) на цели предоставления займов субъектам МСП до конца Периода использования кредита.
2. При погашении займов субъектами МСП  При Форме кредита – кредитная линия с лимитом задолженности займщик вправе использовать средства кредита (его части) на предоставление новых займов субъектам МСП до конца месяца, в котором было произведено погашение субъектом МСП задолженности перед займщиком, в случае невозможности предоставления новых займов субъектам МСП займщик обязан осуществить погашение кредита. 
3. в случае наличия у субъекта МСП просроченной задолженности по займу в размере более 50% от суммы задолженности по займу субъекта МСП, а также в случае изменения существенных условий договора займа. 
4.  в случае реорганизации в форме присоединения, ликвидации или банкротства субъекта МСП принятия судебным органом к производству (наличия на рассмотрении в судебном органе) заявлений третьих лиц, в которых сумма требований к субъекту МСП превысила 10-ти кратную сумму займа.
5. в случае неустойчивого финансового положения субъекта МСП.</t>
  </si>
  <si>
    <t>Неустойки (штрафы) 
1. Неустойка (штраф) в сумме 10 000 рублей:
1.1. В случае неисполнения займщиком по истечении 5 дней от даты, установленной Договором, обязательств по представлению Отчета о сформированном портфеле займов субъектов МСП за счет средств АО «МСП Банк» и показателях его экономической эффективности (в электронном виде, в т.ч. с использованием системы МСП-онлайн) - за каждое допущенное займщиком нарушение.
1.2. В случае неисполнения займщиком обязательств по представлению документов, необходимых для осуществления мониторинга хозяйственно-финансовой деятельности, - за каждый случай неисполнения обязательств или ненадлежащего исполнения обязательств.
1.3. В случае неисполнения и/или ненадлежащего исполнения займщиком по истечении 10 дней от указанного в запросе АО «МСП Банк» срока обязательств по представлению актуального бизнес-плана развития займщика - за каждое допущенное займщиком нарушение.
1.4. В случае непредставления в установленный срок согласия (акцепта) на списание денежных средств с расчетного счета (счетов) займщика (по выбору АО «МСП Банк»), открытого (открытых) в другой кредитной организации (других кредитных организациях), - за каждое допущенное займщиком нарушение.
1.5. В случае неисполнения займщиком обязательств по заключению договоров займа с субъектами МСП в соответствии с требованиями АО «МСП Банк» - за каждое допущенное займщиком нарушение.
1.6. В случае неисполнения займщиком по истечении 10 дней от даты, установленной Договором, обязательств по представлению реестра предметов залога - за каждое допущенное займщиком нарушение (при наличии обеспечения в виде залога прав (требований) по договорам займа с субъектами МСП).
1.7. В случае невыполнения или ненадлежащего выполнения займщиком своих обязательств по проведению проверки деловой репутации и состояния бизнеса субъекта МСП и/или по представлению в установленный срок заключения о ее проведении - за каждое допущенное займщиком нарушение.
1.8. В случае неисполнения и/или ненадлежащего исполнения займщиком требований к наличию документов, находящихся в досье по каждому субъекту МСП, - за каждое допущенное нарушение .
2. Неустойка (штраф) в сумме 50 000 рублей:
В случае невыполнения или ненадлежащего выполнения займщиком своих обязательств по проведению ежегодного мониторинга финансово-хозяйственной деятельности субъекта МСП и/или составлению/представлению в установленные сроки отчетов о его проведении, - за каждое допущенное займщиком нарушение.
3. Неустойка (пеня) в размере 1/300 ключевой ставки Банка России за каждый день неисполнения обязательств:
3.1. В случае полного или частичного неисполнения или несвоевременного исполнения займщиком обязательств по погашению кредита и/или уплате процентов.
3.2. В случае неисполнения займщиком своих обязательств по целевому использованию кредита. Неустойка (пеня) начисляется на сумму кредита, использованного не по назначению, с даты выдачи по дату возврата всех денежных средств, использованных не по назначению.
3.3. В случае неисполнения займщиком обязательств по погашению кредита (части кредита), установленных Договором (вне установленного Графика погашения кредита). 
3.4. В случае неисполнения займщиком обязательств по погашению суммы неиспользованного (не полностью использованного) кредита на цели финансирования субъектов МСП не позднее последнего рабочего дня месяца, следующего за месяцем в котором должно было быть произведено погашение кредита.
3.5. В случае досрочного погашения займщиком кредита (части кредита) (за исключением случаев обязательного погашения кредита, установленных Договором) до истечения Срока получения кредита. 
3.6. В случае неисполнения займщиком обязательств по предоставлению в срок, установленный АО «МСП Банк», дополнительного обеспечения в случае снижения стоимости имущества (ценных бумаг), являющегося обеспечением кредита, ниже его залоговой стоимости. 
4. Неустойка (штраф) в размере 1000 рублей:
В случае неисполнения займщиком обязательств по предоставлению займов Субъектам МСП за счет средств АО «МСП Банк» с использованием расчетного счета займщика в АО «МСП Банк» - за каждый допущенный случай (при Форме кредита – кредитная линия с лимитом задолженности).</t>
  </si>
  <si>
    <t>факторинг</t>
  </si>
  <si>
    <t>Кредитный продукт факторингового направления «Фактор развития - Банк» № ФРБ#Х#1.4</t>
  </si>
  <si>
    <t xml:space="preserve">Финансирование субъектов МСП (Клиентов Факторинга) под уступку денежного требования (факторинг), через кредитные организации (Факторы). В рамках продукта действует опция «Импульс», кредитование на условиях которой осуществляется по пониженной процентной ставке. В рамках опции «Импульс» Клиенты Факторинга должны соответствовать дополнительным требованиям, указанным в разделе «Иные требования». </t>
  </si>
  <si>
    <t>1. Наличие лицензии Банка России на осуществление банковских операций.
2. Наличие аккредитации со стороны АО «Корпорация «МСП» (в рамках Национальной гарантийной системы, «Программы «6,5%» и др.).
3. Срок деятельности Фактора – не менее 5 лет на дату подачи документов на участие в финансовой поддержке МСП.
4. Наличие положительного аудиторского заключения по итогам работы Фактора за предыдущий финансовый год, а также положительного аудиторского заключения по отчетности, составленной в соответствии с Международными стандартами финансовой отчетности, за последний финансовый год по Фактору или банковской группе (при вхождении его в банковскую группу).
5. Отсутствие действующих принудительных мер воздействия  примененных Банком России в отношении Фактора (за исключением применения штрафов и случаев, связанных с санацией кредитной организации), а также отсутствие неисполненных предписаний Банка России с истекшими сроками на судебное обжалование или в отношении которых имеются вступившие в силу судебные акты, в которых установлена законность предписаний Банка России.
6. Выполнение на первое число двух последних завершенных кварталов и на первое число последних трех месяцев до даты подачи документов на участие в финансовой поддержке МСП обязательных нормативов, установленных нормативными актами Банка России.
7. Наличие опыта работы по финансированию субъектов МСП, предоставлению гарантий по обязательствам субъектов МСП, в том числе:
- сформированного на дату подачи документов на участие в финансовой поддержке МСП факторингового портфеля по субъектам МСП;
- специализированных технологий (программ) работы с субъектами МСП;
-внутренней нормативной документации, определяющей порядок кредитования (в т.ч финансирования под уступку денежного требования (факторинг)) и обслуживания субъектов МСП.
8. Финансовая отчетность Фактора (форма № 0409135) на одну из трех последних отчетных дат свидетельствует о снижении значения нормативов достаточности собственных средств (капитала) банка (Н1.0) до уровня 10,2%, Н1.1 до уровня 6,5% и Н1.2 до уровня 7,5% процентов и ниже (с учетом математического округления до одного знака после запятой).
9. Отсутствие в отношении Фактора моратория на удовлетворение требований кредиторов и/или управления временной администрации.
10. В отношении Фактора не проводится процедура финансового оздоровления.
Внутренние (непубликуемые) критерии отбора:
11. Финансовое положение определяется в соответствии с нормативными документами АО «МСП Банк».</t>
  </si>
  <si>
    <t>До 1 года (может быть установлен до 2 лет по решению Уполномоченного органа АО «МСП Банк»).</t>
  </si>
  <si>
    <t xml:space="preserve">В рамках опции «Импульс» Клиенты Факторинга:
• зарегистрированы в монопрофильных  муниципальных образованиях Российской Федерации (моногородах) ;
и/или
• зарегистрированы в Дальневосточном федеральном округе;
и/или
• выполняющие заказы для Крупных предприятий и относящиеся к производственному сектору МСП ;
и/или
• резиденты индустриальных парков/технопарков;
и/или
• экспортеры.
</t>
  </si>
  <si>
    <t>В зависимости от финансового положения Фактора финансирование осуществляется без обеспечения. При этом, по решению Уполномоченного органа АО «МСП Банк» может быть установлено обеспечение в виде залога ценных бумаг (векселя АО «МСП Банк», долговые ценные бумаги и облигации корпоративных эмитентов, допущенные к обращению на открытом организованном рынке или через организатора торговли на рынке ценных бумаг Российской Федерации).</t>
  </si>
  <si>
    <t>В зависимости от финансового положения Фактора финансирование осуществляется без обеспечения.</t>
  </si>
  <si>
    <t>Кредитная линия с лимитом задолженности</t>
  </si>
  <si>
    <t xml:space="preserve">1.Фактору устанавливается График погашения кредита, рассчитанный с учетом размера установленного лимита задолженности, который фиксируется при подписании кредитного договора. 
2. График формируется с условием погашения кредита в течение последних 3 месяцев действия кредитного договора равными долями, с 1 по 10 число каждого месяца, начиная с месяца, следующего за месяцем, в котором закончился Срок получения кредита, и в последнюю дату погашения кредита.
</t>
  </si>
  <si>
    <t xml:space="preserve">Комиссия за бронирование средств начисляется ежемесячно, начиная с 91 дня с даты заключения кредитного договора и по дату окончания Срока получения кредита (включительно), в размере 1 % годовых от суммы неиспользованного лимита задолженности по кредитному договору
Комиссия за бронирование средств уплачивается ежемесячно не позднее 5 числа месяца, следующего за месяцем ее начисления
</t>
  </si>
  <si>
    <t xml:space="preserve">Фактор обязан погасить кредит (его часть) в случае:
1. неиспользования (неполного использования) в течение Периода использования кредита (его части) на цели финансирования Клиентов Факторинга;
2. погашения Дебитором и/или Клиентом Факторинга задолженности перед Фактором;
3. наличия просроченной задолженности Клиента Факторинга на дату окончания срока финансирования с учетом периода ожидания и регресса по одному из заключенных с ним договоров факторинга, и предоставить АО «МСП Банк» информацию о причинах погашения;
4. отнесения кредитов, выданных за счет средств АО «МСП Банк», Клиенту Факторинга, к IV и ниже категории качества и предоставить АО «МСП Банк» информацию о причинах погашения;
5. возбуждения судом дела о несостоятельности (банкротстве) Клиента Факторинга или его ликвидации и предоставить АО «МСП Банк» информацию о причинах погашения.
</t>
  </si>
  <si>
    <t>Неустойка (штраф) в сумме 10 000 рублей:
1.1. В случае неисполнения Фактором по истечении 10 дней от даты, установленной кредитным договором, обязательств по предоставлению в установленный срок отчета о состоянии факторингового портфеля займщика, сформированного за счет средств кредита АО «МСП Банк», и показателях экономической эффективности, - за каждый случай неисполнения обязательств.
1.2. В случае неисполнения Фактором обязательств по предоставлению в установленный срок документов, необходимых для осуществления мониторинга финансовой деятельности Фактора – за каждое допущенное нарушение.
1.3. В случае непредставления Фактором в АО «МСП Банк» информации и документов, предусмотренных кредитным договором, или предоставления заведомо недостоверной информации и документов – за каждое допущенное нарушение.
1.4. В случае неисполнения обязательства по предоставлению уведомления о досрочном погашении кредита (в случае если размер досрочно погашаемого кредита превышает 5 млн. рублей) позднее, чем за 5 дней до даты досрочного погашения – за каждое нарушение обязательства. 
2. Неустойка (пеня) в размере процентной ставки по кредиту:
2.1. В случае неисполнения Фактором обязательств по погашению кредита (части кредита). 
2.2. В случае неисполнения Фактором своих обязательств по целевому использованию кредита, включая неисполнение Фактором обязательств по соблюдению требования АО «МСП Банк» к размеру вознаграждения за предоставление финансирования Клиенту Факторинга, нарушению требований к Клиентам Факторинга и Дебиторам и иных требований, установленных кредитным договором к целевому использованию кредита.
2.3. В случае неиспользования (неполного использования) Фактором кредита (части кредита) на цели финансирования Клиентов Факторинга в Период использования кредита. 
3. Штраф в размере 1% от суммы лимита задолженности, определенного условиями кредитного договора в дату его заключения
3.1. В случае неисполнения Фактором обязательств по предоставлению в срок, установленный АО «МСП Банк», дополнительного обеспечения в случае снижения стоимости ценных бумаг, являющихся обеспечением кредита (данное условие вступает в силу при залоге ценных бумаг).</t>
  </si>
  <si>
    <t>Кредитный продукт факторингового направления «Фактор развития – Компания» № ФРК#Х#1.5</t>
  </si>
  <si>
    <t xml:space="preserve">Финансирование субъектов МСП (Клиентов Факторинга) под уступку денежного требования (факторинг), через факотринговые компании (Факторы). В рамках продукта действует опция «Импульс», кредитование на условиях которой осуществляется по пониженной процентной ставке. В рамках опции «Импульс» Клиенты Факторинга должны соответствовать дополнительным требованиям, указанным в Приложении. </t>
  </si>
  <si>
    <t xml:space="preserve"> - юридическое лицо, зарегистрированное в соответствии с законодательством РФ;
- отсутствие негативной информации о деловой репутации, как в отношении Фактора, так и в отношении его участников (акционеров) и менеджмента;
- отсутствие санкций со стороны надзорных и контролирующих органов (ФСФМ, Банк России, ФНС России, Прокуратура Российской Федерации и т.д.);
- отсутствие неоконченных судебных споров займщика с органами государственной власти, государственными организациями (министерствами и ведомствами), контролирующими, налоговыми и надзорными органами (ФСФМ России, Банк России, ФНС России, Прокуратура Российской Федерации), в которых данный займщик является ответчиком, а также с иными организациями и лицами, в рамках которых данное юридическое лицо является ответчиком, исковые требования по которым составляют более 5% валюты баланса (стоимости активов) займщика;
- соблюдение требований законодательства РФ в сфере противодействия легализации (отмыванию) доходов, полученных преступным путем, и финансированию терроризма (наличие утвержденных Правил внутреннего контроля в целях ПОД/ФТ, назначенного специального должностного лица, ответственного за их соблюдение, а также отсутствие информации о займщике в сети «Интернет» на официальном сайте Федеральной налоговой службы – информационный сервис «Юридические лица, в состав исполнительных органов которых входят дисквалифицированные лица»);
- наличие опыта реализации факторинговых сделок не менее 6 месяцев;
- наличие внутреннего нормативного документа Фактора, регламентирующего порядок отбора Клиентов Факторинга, в том числе являющихся субъектами МСП, включая оценку их финансового положения;
- отсутствие фактов (обстоятельств, источников информации), свидетельствующих о возможном отсутствии у Фактора реальной деятельности или осуществлении ее в незначительных объемах</t>
  </si>
  <si>
    <t xml:space="preserve">Необходимо наличие не менее одного из указанных ниже видов обеспечения в размере не менее суммы основного долга по кредитному договору без учета процентов за пользование кредитной линией:
- гарантия банка, удовлетворяющего требованиям АО «МСП Банк», в рамках рассчитанного лимита  на банк-гарант (сроком действия превышающая срок действия кредитного договора не менее чем на 1 месяц);
- залог ценных бумаг (векселя АО «МСП Банк», долговые ценные бумаги и облигации корпоративных эмитентов, допущенные к обращению на открытом организованном рынке или через организатора торговли на рынке ценных бумаг Российской Федерации).
- прямая гарантия АО «Корпорация МСП» для факторинговых компаний;
- иное обеспечение по решению Уполномоченного органа АО «МСП Банк».
</t>
  </si>
  <si>
    <t>Фактору устанавливается График погашения кредита, рассчитанный с учетом размера установленного лимита задолженности, который фиксируется при подписании кредитного договора. 
2. График формируется с условием погашения кредита в течение последних 3 месяцев действия кредитного договора равными долями, с 1 по 5 число каждого месяца, начиная с месяца, следующего за месяцем, в котором закончился Срок получения кредита, и в последнюю дату погашения кредита</t>
  </si>
  <si>
    <t xml:space="preserve">Фактор обязан погасить кредит (его часть) в случае:
1. неиспользования (неполного использования) в течение Периода использования кредита (его части) на цели финансирования Клиентов Факторинга;
2. погашения Дебитором и/или Клиентом Факторинга задолженности перед Фактором;
3. наличия просроченной задолженности Клиента Факторинга на дату окончания срока финансирования с учетом периода ожидания и регресса по одному из заключенных с ним договоров факторинга, и предоставить АО «МСП Банк» информацию о причинах погашения;
4. возбуждения судом дела о несостоятельности (банкротстве) Клиента Факторинга или его ликвидации и предоставить АО «МСП Банк» информацию о причинах погашения.
</t>
  </si>
  <si>
    <t xml:space="preserve">Неустойка (штраф) в сумме 10 000 рублей:
1.1. В случае неисполнения Фактором по истечении 10 дней от даты, установленной кредитным договором, обязательств по предоставлению в установленный срок отчета о состоянии факторингового портфеля займщика, сформированного за счет средств кредита АО «МСП Банк», и показателях экономической эффективности, а также уведомления о направлении отчетности и информации о факторинговом портфеле по отдельному запросу АО «МСП Банк» – за каждый случай неисполнения.
1.2. В случае неисполнения Фактором обязательств по предоставлению в установленный срок документов, необходимых для осуществления мониторинга финансовой деятельности Фактора.
1.3. В случае неисполнения и/или ненадлежащего исполнения Фактором по истечении 10 дней от указанного в запросе АО «МСП Банк» срока обязательств по предоставлению актуального бизнес-плана развития Фактора - за каждое допущенное нарушение.
1.4. В случае непредставления Фактором в АО «МСП Банк» информации и документов, предусмотренных кредитным договором, или предоставления заведомо недостоверной информации и документов.
2. Неустойка (пеня) в размере 1/300 ключевой ставки Банка России за каждый день неисполнения обязательств:
2.1. В случае полного или частичного неисполнения или несвоевременного исполнения Фактором обязательств по погашению кредита (в том числе вне установленного Графика погашения кредита и/или неиспользованной части кредита) и/или уплате процентов. 
2.2. В случае неисполнения Фактором своих обязательств по целевому использованию кредита, включая неисполнение Фактором обязательств по соблюдению требования АО «МСП Банк» к размеру вознаграждения за предоставление финансирования Клиенту Факторинга, нарушение требований к Клиентам Факторинга и Дебиторам, и иных требований, установленных кредитным договором к целевому использованию кредита. 
2.3. В случае неисполнения Фактором обязательств по предоставлению в срок, установленный АО «МСП Банк», дополнительного обеспечения в случае снижения стоимости ценных бумаг, являющихся обеспечением кредита, ниже его залоговой стоимости. </t>
  </si>
  <si>
    <t>Агропарк АПК#X#1.2</t>
  </si>
  <si>
    <t>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По суммам свыше 10 млн. рублей - займщиком может являться юридическое лицо, специально созданное для реализации инвестиционного проекта (SPV).
Финансирование инвестиций в области создания и развития инфраструктуры сельскохозяйственной кооперации:
- приобретение, реконструкция, модернизация, ремонт основных средств;
- строительство зданий и сооружений производственного назначения (только по суммам от 10 млн рублей).
Прямое кредитование</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</si>
  <si>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t>
  </si>
  <si>
    <t>По суммам от 1 до 10 млн рублей (включительно) - до 36 месяцев, по суммам от 10 до 1000 млн рублей (включительно) - до 84 месяцев.</t>
  </si>
  <si>
    <t>Участие собственными средствами займщика в финансировании инвестиций - не менее 20% от предполагаемого объема финансирования инвестиций; указанное условие может не соблюдаться в случае, если источником возвратности кредита являются доходы от текущей деятельности.</t>
  </si>
  <si>
    <t>Доходы от текущей деятельности и/или доходы, формируемые от результата осуществляемых инвестиций.</t>
  </si>
  <si>
    <t xml:space="preserve">от 1 до 10 млн рублей (включительно):
для ИП по суммам до 3 млн. рублей -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В остальных случаях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поручительство бенефициаров и компаний входящих в группу на основании данных СПАРК (для ИП дополнительно поручительство хотя бы одного близкого родственника)
2) Обеспечение не менее 70% от суммы основного долга по кредитному договору одним или несколькими видами обеспечения:
- залог недвижимого имущества (в т.ч. приобретаемого за счет кредитных средств);
- залог движимого имущества (в т.ч. приобретаемого за счет кредитных средств);
от 10 до 1000 млн рублей (включительно):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-для индивидуальных предпринимателей: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2) Обеспечение не менее 70% от суммы основного долга по кредитному договору одним или несколькими видами обеспечения:
- поручительство региональных гарантийных организаций;
- залог недвижимого имущества (в т.ч. приобретаемого за счет кредитных средств);
- залог движимого имущества (в т.ч. приобретаемого за счет кредитных средств);
- независимая гарантия АО «Корпорация «МСП»;
- иные виды обеспечения по решению Уполномоченного органа Банка.
</t>
  </si>
  <si>
    <t xml:space="preserve">В соответствии с условиями Программы Минсельхоза, Минэкономразвития – фиксированная;
В остальных случаях: 
До 3 лет (включительно) – фиксированная,
Свыше 3 лет – плавающая.
</t>
  </si>
  <si>
    <t>Кредит, Кредитная линия с лимитом выдачи</t>
  </si>
  <si>
    <t>Равномерное погашение/дифференцированное погашение по истечении Периода выборки кредитных средств, начиная с месяца, следующего за месяцем, в котором закончился Период выборки кредитных средств. Под дифференцированным погашением понимается ежемесячное погашение суммы основного долга, в рамках которого допускается установление индивидуального графика погашения, в т.ч. с учетом сезонной деятельности.</t>
  </si>
  <si>
    <t>инвестиционное и оборотное кредитование</t>
  </si>
  <si>
    <t>Высокотехнологичный ВСТ#X#1.1</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</si>
  <si>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Финансирование инвестиций в области создания и развития объектов спортивной инфраструктуры:
- приобретение, реконструкция, модернизация, ремонт основных средств;
- строительство зданий и сооружений производственного назначения (только по суммам от 10 млн рублей).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</si>
  <si>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Наличие у субъекта МСП заключения экспертной организации о соответствии деятельности субъекта МСП и (или) реализуемого им проекта критериям отнесения к быстрорастущим инновационным, высокотехнологичным предприятиям. При этом получение заключений экспертных организаций обеспечивает АО «Корпорация МСП». Критерии, которым должны соответствовать экспертные организации, и порядок получения их заключений определяются внутренним документом АО «Корпорация МСП».
</t>
  </si>
  <si>
    <t>При финансировании на цели пополнения оборотных средств - до 36 месяцев, при финансировании инвестиций - до 84 месяцев.</t>
  </si>
  <si>
    <t>При финансировании инвестиций – участие собственными средствами займщика в финансировании инвестиций - не менее 20% от предполагаемого объема финансирования инвестиций; указанное условие может не соблюдаться в случае, если источником возвратности кредита являются доходы от текущей деятельности.</t>
  </si>
  <si>
    <t xml:space="preserve">При финансировании инвестиций – доходы от текущей деятельности и/или доходы, формируемые от результата осуществляемых инвестиций;
при финансировании на цели пополнения оборотных средств – доходы от текущей деятельности.
</t>
  </si>
  <si>
    <t xml:space="preserve">от 1 до 10 млн рублей (включительно):
для ИП по суммам до 3 млн. рублей -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В остальных случаях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поручительство бенефициаров и компаний входящих в группу на основании данных СПАРК (для ИП дополнительно поручительство хотя бы одного близкого родственника)
2) Обеспечение не менее 70% от суммы основного долга по кредитному договору одним или несколькими видами обеспечения:
- залог недвижимого имущества (в т.ч. приобретаемого за счет кредитных средств);
- залог движимого имущества (в т.ч. приобретаемого за счет кредитных средств);
Свыше 10 млн рублей: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-для индивидуальных предпринимателей: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2) Обеспечение не менее чем на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займщика, возникшим из кредитного договора):
- поручительство региональной гарантийной организации, которое представляется на весь срок действия кредитного договора, увеличенный на 120 дней;
И 
- согарантия АО «Корпорация «МСП» совместно с региональной гарантийной организацией, которая представляется на весь срок действия кредитного договора, увеличенный на 120 дней;
ИЛИ
- гарантия АО «Корпорация «МСП», которая представляется на весь срок действия кредитного договора, увеличенный на 120 дней.
</t>
  </si>
  <si>
    <t xml:space="preserve">При финансировании инвестиций - Кредит, Кредитная линия с лимитом выдачи;
При финансировании на цели пополнения оборотных средств - Кредит, Кредитная линия с лимитом выдачи, Кредитная линия с лимитом задолженности
</t>
  </si>
  <si>
    <t>Опережающее развитие ДВГ#X#1.3</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</si>
  <si>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По суммам свыше 10 млн. рублей - займщиком может являться юридическое лицо, специально созданное для реализации инвестиционного проекта (SPV).
Общие цели:
1. Финансирование инвестиций:
- приобретение, реконструкция, модернизация, ремонт основных средств;
- строительство зданий и сооружений производственного назначения (только по суммам от 10 млн рублей).
2. Финансирование на цели пополнения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1) Допускаются страховые взносы (в Пенсионный фонд России, фонд социального страхования, фонд медицинского страхования), налог с зарплаты (НДФЛ)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</si>
  <si>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4) займщик зарегистрирован или осуществляет свою деятельность в ДФО, получил в безвозмездное пользование земельный участок на территории ДФО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РФ, входящих в состав Дальневосточного федерального округа, и о внесении изменений в отдельные законодательные акты РФ" (далее - 119 ФЗ) как физическое лицо. займщиком может являться только индивидуальный предприниматель. В случае объединения граждан, получивших в безвозмездное пользование земельные участки в рамках Закона №119-ФЗ, в потребительский кооператив, займщиком может являться такой потребительский кооператив; при этом большинство членов потребительского кооператива составляют граждане РФ, в пользование которым предоставлены земельные участки на основании Закона № 119-ФЗ и цель деятельности потребительского кооператива связана с освоением земельных участков, предоставленных гражданам на основании Закона № 119-ФЗ, и удовлетворение потребностей указанных граждан, связанных с пользованием такими земельными участками.
</t>
  </si>
  <si>
    <t xml:space="preserve">от 1 до 10 млн рублей (включительно):
для ИП по суммам до 3 млн. рублей -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В остальных случаях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поручительство бенефициаров и компаний входящих в группу на основании данных СПАРК (для ИП дополнительно поручительство хотя бы одного близкого родственника)
2) Обеспечение не менее 70% от суммы основного долга по кредитному договору одним или несколькими видами обеспечения:
- залог недвижимого имущества (в т.ч. приобретаемого за счет кредитных средств);
- залог движимого имущества (в т.ч. приобретаемого за счет кредитных средств);
свыше 10 млн рублей: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-для индивидуальных предпринимателей: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2) Обеспечение не менее 70% от суммы основного долга по кредитному договору одним или несколькими видами обеспечения:
- поручительство региональных гарантийных организаций;
- залог недвижимого имущества (в т.ч. приобретаемого за счет кредитных средств);
- залог движимого имущества (в т.ч. приобретаемого за счет кредитных средств);
- независимая гарантия АО «Корпорация «МСП»;
- иные виды обеспечения по решению Уполномоченного органа Банка.
</t>
  </si>
  <si>
    <t xml:space="preserve">При финансировании инвестиций - Кредит, Кредитная линия с лимитом выдачи;
При финансировании на цели пополнения оборотных средств - Кредит, Кредитная линия с лимитом выдачи, Кредитная линия с лимитом задолженности.
</t>
  </si>
  <si>
    <t>Инвестиционное кредитование ИНК#X#1.1</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</si>
  <si>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По суммам свыше 10 млн. рублей - займщиком может являться юридическое лицо, специально созданное для реализации инвестиционного проекта (SPV).
Общие цели:
Финансирование инвестиций:
- приобретение, реконструкция, модернизация, ремонт основных средств;
- строительство зданий и сооружений производственного назначения (только по суммам от 10 млн рублей).
Цели в рамках специальных сегментов:
"Бизнес Навигатор":
1) Приобретение и/или ремонт и/или модернизация основных средств (машин, оборудования, зданий, сооружений, помещений, земельных участков и т.д.) осуществляется в соответствии с Бизнес планом, сформированным на портале "Бизнес-навигатор МСП";
"Бизнес Навигатор Спорт":
1) Приобретение и/или ремонт и/или модернизация основных средств (машин, оборудования, зданий, сооружений, помещений, земельных участков и т.д.) осуществляется в соответствии с Бизнес планом, сформированным на портале "Бизнес-навигатор МСП" на цели, реализуемые в сфере в сфере физической культуры и спорта (магазин спорт товаров, фитнес клуб, спорт секция для взрослых, тренажерный зал и т.д.).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</si>
  <si>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"Женское предпринимательство":
1)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 обучения по программам тренингов для субъектов МСП АО «Корпорация «МСП», в том числе «Мама – предприниматель», 
или 
- консультационной поддержки через Бизнес-навигатор МСП.
2)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 консультационной поддержки через Бизнес-навигатор МСП.
При условии:
1) Срок деятельности единоличного исполнительного органа, срок владения физических лиц долями в уставном капитале - 6 месяцев и более.
2) Сертификат, подтверждающий прохождение обучения по программам тренингов для субъектов МСП АО «Корпорация «МСП», а также «Мама – предприниматель»
или
3) Бизнес план, сформированный  при помощи сервиса на портале Бизнес-навигатор МСП.
</t>
  </si>
  <si>
    <t>По суммам от 1 до 10 млн рублей (включительно) - до 36 месяцев, по суммам от 10 до 1000 млн рублей (включительно): - до 84 месяцев.</t>
  </si>
  <si>
    <t xml:space="preserve">В соответствии с условиями Программы Минсельхоза, Минэкономразвития, Программы стимулирования – фиксированная;
В остальных случаях: 
До 3 лет (включительно) – фиксированная,
Свыше 3 лет – плавающая.
</t>
  </si>
  <si>
    <t xml:space="preserve">Контрактное кредитование КТО#X#1.0 </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</si>
  <si>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Финансирование расходов, связанных с исполнением займщиком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При этом в случае если финансирование осуществляется до заключения контракта максимальная сумма финансирования составляет не более 70% от величины максимальной закупки, указанной в параметрах закупки на сайте zakupki.gov.ru
«Спорт закупка»
Финансирование расходов, связанных с исполнением займщиком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при выполнении контракта в рамках Федеральных законов 223-ФЗ и 44-ФЗ на цели поставки спорттоваров, поставки или ремонта спортивного оборудования, а также на цели финансирования инвестиций в области создания и развития объектов спортивной инфраструктуры. При этом в случае если финансирование осуществляется до заключения контракта максимальная сумма финансирования составляет не более 70% от величины максимальной закупки, указанной в параметрах закупки на сайте zakupki.gov.ru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</si>
  <si>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4)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5) Наличие заключенного контракта или документального подтверждения победы Субъекта МСП в конкурсе на выполнение контракта, факт которой подтверждается информацией на сайте zakupki.gov.ru.
</t>
  </si>
  <si>
    <t xml:space="preserve">До 36 месяцев (включительно), но не более срока действия контракта, увеличенного на 90 дней.
В случае если финансирование осуществляется до заключения контракта - не более максимального срока, указанного в параметрах закупки на сайте zakupki.gov.ru.
</t>
  </si>
  <si>
    <t xml:space="preserve">не более 70% суммы контракта (величины максимальной закупки)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t>
  </si>
  <si>
    <t>Поступление денежных средств по исполняемому займщиком контракту.</t>
  </si>
  <si>
    <t xml:space="preserve">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 для индивидуальных предпринимателей: поручительство физических и (или) юридических лиц и поручительство хотя бы одного близкого родственника на сумму не менее размера кредита.
2) Залог прав требований на получение выручки по контракту, на исполнение которого привлекается кредит АО «МСП Банк» (залоговая стоимость определяется как сумма планируемых к поступлению в рамках контракта платежей, начиная с даты кредитного договора) при условии отсутствия в контракте запретов (ограничений) по уступке и по передаче прав требования по получению выручки в залог третьим лицам (при наличии таких запретов (ограничений) требуется предоставление согласия заказчика).
3) дополнительно по суммам свыше 25 млн рублей - обеспечение не менее 50%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Субъекта МСП, возникшим из кредитного договора):
- залог недвижимого имущества;
ИЛИ
- залог движимого имущества;
ИЛИ
- поручительство региональных гарантийных организаций;
ИЛИ
- независимая гарантия АО «Корпорация «МСП»;
ИЛИ
- иные виды обеспечения по решению Уполномоченного органа Банка.
</t>
  </si>
  <si>
    <t xml:space="preserve">В случае если финансирование осуществляется до заключения контракта, график погашения устанавливается равными долями в последние 6 месяцев до максимального срока, указанного в параметрах закупки на сайте zakupki.gov.ru
Доля суммы поступления на расчетный счет, открываемый займщиком в АО «МСП Банк», подлежащая направлению займщиком на погашение кредита в АО «МСП Банк» независимо от установленного графика погашения кредита (при отсутствии распоряжения займщика средства списываются АО «МСП Банк» самостоятельно - не позднее рабочего дня, следующего за днем поступления средств на счет) соответствует доле финансирования АО «МСП Банк» в рамках кредитования контракта, определяемой в соответствии с Общими целями кредитования. 
</t>
  </si>
  <si>
    <t>Кооперация КОП#X#1.6</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</si>
  <si>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Общие цели:
1. Финансирование инвестиций:
- Приобретение, реконструкция, модернизация, ремонт основных средств.
2. Финансирование на цели пополнения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1) Допускаются страховые взносы (в Пенсионный фонд России, фонд социального страхования, фонд медицинского страхования), налог с зарплаты (НДФЛ)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</si>
  <si>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4) займщик является сельскохозяйственным производственным или потребительским кооперативом или членом сельскохозяйственного потребительского кооператива – крестьянским (фермерским) хозяйством в соответствии с Федеральным законом №193-ФЗ "О сельскохозяйственной кооперации";
5) займщик соответствует требованиям пункта 4 Правил предоставления из федерального бюджета субсидий российским кредитным организациям на возмещение недополученных ими доходов по кредитам, выданным сельскохозяйственным товаропроизводителям,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утвержденных Постановлением Правительства РФ от 29.12.2016 № 1528.
</t>
  </si>
  <si>
    <t xml:space="preserve">При финансировании на цели пополнения оборотных средств:
при наличии в структуре обеспечения гарантии АО «КМСП» - до 12 месяцев, 
в иных случаях - до 36 месяцев, 
При финансировании инвестиций - до 84 месяцев.
</t>
  </si>
  <si>
    <t xml:space="preserve">При финансировании на цели пополнения оборотных средств:
от 1 до 10 млн рублей (включительно):
1) Поручительство единоличного исполнительного органа субъекта МСП (для кооперативов – председателя кооператива и директора (исполнительного директора) (при наличии), которое представляется на весь срок действия кредитного договора по всем денежным обязательствам Субъекта МСП, возникшим из кредитного договора;
И 
2) Поручительство Агента для кооперативов, которое представляется на весь срок действия кредитного договора в объеме, не менее 5% от суммы основного долга по кредитному договору, а также заклад векселя АО «МСП Банк» в размере, не менее 15% от  суммы основного долга по кредитному договору, обеспечиваемому поручительством Агента для кооперативов, при условии соответствия Агента для кооперативов требованиям АО «МСП Банк», предъявляемым к поручителям;
ИЛИ
Заклад векселя АО «МСП Банк» в размере не менее 20% от суммы основного долга по кредитному договору;
ИЛИ
Поручительство региональной гарантийной организации в объеме, не менее 20% от суммы основного долга по кредитному договору, которое представляется на весь срок действия кредитного договора, увеличенный на 120 дней;
И
3) Гарантия АО «Корпорация «МСП», которая представляется на весь срок действия кредитного договора, увеличенный на 120 дней в объеме, не менее 60% от суммы основного долга по кредитному договору.
свыше 10 млн рублей: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председателя кооператива и директора (исполнительного директора) (при наличии), которое представляется на весь срок действия кредитного договора по всем денежным обязательствам Субъекта МСП, возникшим из кредитного договора;
-для индивидуальных предпринимателей: поручительство физических и (или) юридических лиц и поручительство хотя бы одного близкого родственника на весь срок действия кредитного договора по всем денежным обязательствам Субъекта МСП, возникшим из кредитного договора.
И
2) Обеспечение не менее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Субъекта МСП, возникшим из кредитного договора):
- поручительство региональных гарантийных организаций;
- залог недвижимого имущества;
- залог движимого имущества;
- независимая гарантия АО «Корпорация «МСП»;
- иные виды обеспечения по решению Уполномоченного органа Банка.
При финансировании инвестиций:
от 1 до 10 млн рублей (включительно):
1) Поручительство единоличного исполнительного органа субъекта МСП (для кооперативов – председателя кооператива и директора (исполнительного директора) (при наличии), которое представляется на весь срок действия кредитного договора по всем денежным обязательствам Субъекта МСП, возникшим из кредитного договора;
И
2) Поручительство Агента для кооперативов, которое представляется на весь срок действия кредитного договора в объеме, не менее 5% от суммы основного долга по кредитному договору, а также заклад векселя АО «МСП Банк» в размере, не менее 15% от  суммы основного долга по кредитному договору, обеспечиваемому поручительством Агента для кооперативов, при условии соответствия Агента для кооперативов требованиям АО «МСП Банк», предъявляемым к поручителям;
ИЛИ
Заклад векселя АО «МСП Банк» в размере не менее 20% от суммы основного долга по кредитному договору;
И
Поручительство региональной гарантийной организации в объеме, не менее 60% от суммы основного долга по кредитному договору, которое представляется на весь срок действия кредитного договора, увеличенный на 120 дней;
свыше 10 млн рублей: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председателя кооператива и директора (исполнительного директора) (при наличии), которое представляется на весь срок действия кредитного договора по всем денежным обязательствам Субъекта МСП, возникшим из кредитного договора;
-для индивидуальных предпринимателей: поручительство физических и (или) юридических лиц и поручительство хотя бы одного близкого родственника на весь срок действия кредитного договора по всем денежным обязательствам Субъекта МСП, возникшим из кредитного договора;
И
2) Обеспечение не менее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Субъекта МСП, возникшим из кредитного договора):
- поручительство региональных гарантийных организаций;
- залог недвижимого имущества;
- залог движимого имущества;
- независимая гарантия АО «Корпорация «МСП»;
- иные виды обеспечения по решению Уполномоченного органа Банка.
</t>
  </si>
  <si>
    <t xml:space="preserve">При финансировании на цели пополнения оборотных средств: 
по срокам до 12 месяцев (включительно):
Кредит, Кредитная линия с лимитом задолженности;
по срокам от 12 месяцев до 36 месяцев:
Кредит, Кредитная линия с лимитом выдачи, Кредитная линия с лимитом задолженности 
При финансировании инвестиций: 
Кредит, Кредитная линия с лимитом выдачи.
</t>
  </si>
  <si>
    <t xml:space="preserve">Оборотное кредитование ОБО#X#1.0 с опцией по рефинансированию кредитов (займов), 
выданных другими кредитными организациями
</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</si>
  <si>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Финансирование на цели пополнения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а также рефинансирование кредитов (займов), выданных другими кредитными организациями, соответствующих следующим критериям:
1) кредит выдан на цели пополнение оборотных средств, финансирование текущей деятельности;
2) по состоянию на дату рассмотрения и выдачи кредита отсутствует текущая просроченная задолженность по рефинансируемому кредиту;
3) за 12 месяцев до даты выдачи кредита произошло не более 3 нарушений обязательств займщика по внесению плановых платежей в счет погашения основного долга и выплаты процентов по рефинансируемому кредиту, каждое из которых длилось по отдельности не более чем 5 календарных дней.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</si>
  <si>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(при Рефинансировании – 12 месяцев и более)
«Женское предпринимательство»:
1)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 обучения по программам тренингов для субъектов МСП АО «Корпорация «МСП», в том числе «Мама – предприниматель», 
или 
- получение консультационной поддержки через Бизнес-навигатор МСП.
2)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 обучения по программам тренингов для субъектов МСП АО «Корпорация «МСП», в том числе «Мама – предприниматель» 
или 
- консультационной поддержки через Бизнес-навигатор МСП.
При условии:
1) Срок деятельности единоличного исполнительного органа, срок владения физических лиц долями в уставном капитале - 6 месяцев и более.
2) Сертификат, подтверждающий прохождение обучения по программам тренингов для субъектов МСП АО «Корпорация «МСП», а также «Мама – предприниматель»
или
3) подтверждение использование информационных сервисов на портале Бизнес-навигатор МСП.
</t>
  </si>
  <si>
    <t xml:space="preserve">При рефинансировании - от 12 месяцев до 36 месяцев,
Во всех остальных случаях - до 36 месяцев
</t>
  </si>
  <si>
    <t>Доходы от текущей деятельности</t>
  </si>
  <si>
    <t xml:space="preserve">от 1 до 10 млн рублей (включительно):
для ИП по суммам до 3 млн. рублей -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В остальных случаях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поручительство бенефициаров и компаний входящих в группу на основании данных СПАРК (для ИП дополнительно поручительство хотя бы одного близкого родственника)
2) Обеспечение не менее 70% от суммы основного долга по кредитному договору одним или несколькими видами обеспечения:
- залог недвижимого имущества (в т.ч. приобретаемого за счет кредитных средств);
- залог движимого имущества (в т.ч. приобретаемого за счет кредитных средств);
По суммам от 10 до 500 млн рублей, а также для опции Рефинансирование (вне зависимости от суммы)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-для индивидуальных предпринимателей: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2) Обеспечение* не менее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Субъекта МСП, возникшим из кредитного договора):
- поручительство региональных гарантийных организаций;
- залог недвижимого имущества;
- залог движимого имущества;
- независимая гарантия АО «Корпорация «МСП»;
- иные виды обеспечения по решению Уполномоченного органа Банка.
*- для опции Рефинансирование: по решению УОБ возможно предоставление отсрочки по предоставлению обеспечения, связанное с переоформлением обеспечительной документации по видам обеспечения, оформленным субъектом МСП в другой кредитной организации.
</t>
  </si>
  <si>
    <t xml:space="preserve">В рамках опции Рефинансирование - Кредит,
Во всех остальных случаях – 
Кредит, 
Кредитная линия с лимитом выдачи, 
Кредитная линия с лимитом задолженности.
</t>
  </si>
  <si>
    <t>Опережающее развитие ОПР#X#1.3</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</si>
  <si>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4) займщик зарегистрирован на территориях опережающего развития и включен в реестр резидентов территорий опережающего развития, определяемых в соответствии с Федеральным законом от 29 декабря 2014 года № 473-ФЗ «О территориях опережающего социально-экономического развития в Российской Федерации».
</t>
  </si>
  <si>
    <t xml:space="preserve">Предэкспорт ПРЭ#X#1.3 </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</si>
  <si>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Финансирование на цели пополнения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</si>
  <si>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4) займщик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
5) Наличие экспортного контракта на поставку сельскохозяйственной продукции.
</t>
  </si>
  <si>
    <t>до 36 месяцев</t>
  </si>
  <si>
    <t xml:space="preserve">от 1 до 10 млн рублей (включительно):
для ИП по суммам до 3 млн. рублей -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В остальных случаях
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поручительство бенефициаров и компаний входящих в группу на основании данных СПАРК (для ИП дополнительно поручительство хотя бы одного близкого родственника)
2) Обеспечение не менее 70% от суммы основного долга по кредитному договору одним или несколькими видами обеспечения:
- залог недвижимого имущества (в т.ч. приобретаемого за счет кредитных средств);
- залог движимого имущества (в т.ч. приобретаемого за счет кредитных средств);
По суммам от 10 до 500 млн рублей,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бенефициарных владельцев или акционеров, участников Субъекта МСП (юридических и физических лиц), в совокупности владеющих более 50% уставного капитала Субъекта МСП, на сумму не менее размера кредита. 
-для индивидуальных предпринимателей: поручительство физических и (или) юридических лиц и поручительство супруга(-и) (только для индивидуальных предпринимателей, состоящих в браке) на сумму не менее размера кредита.
2) Обеспечение* не менее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по всем денежным обязательствам Субъекта МСП, возникшим из кредитного договора):
- поручительство региональных гарантийных организаций;
- залог недвижимого имущества;
- залог движимого имущества;
- независимая гарантия АО «Корпорация «МСП»;
- иные виды обеспечения по решению Уполномоченного органа Банка.
</t>
  </si>
  <si>
    <t>Софинансирование расходов бюджетов субъектов Российской Федерации и бюджетов муниципальных образований в целях формирования необходимых условий для создания новых рабочих мест и привлечения инвестиций в моногорода</t>
  </si>
  <si>
    <t xml:space="preserve"> - Моногород включен в перечень, утвержденный распоряжением Правительства Российской Федерации от 29 июля 2014 г. № 1398-р;
- В отношении моногорода имеется положительное решение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 В отношении моногородов субъекта Российской Федерации Фондом заключено генеральное соглашение о сотрудничестве по развитию моногородов с субъектом Российской Федерации в лице высшего должностного лица субъекта Российской Федерации
- Соответствие Заявки субъекта Российской Федерации требованиям нормативных документов Фонда 
- Подтверждение на момент подачи заявки источника формирования собственных средств в проекте в размере не менее 5%</t>
  </si>
  <si>
    <t>В соответствии с графиком финансирования строительства и (или) реконструкции по Соглашению</t>
  </si>
  <si>
    <t>Не более 95%</t>
  </si>
  <si>
    <t>Не менее 5%</t>
  </si>
  <si>
    <t>Бюджет субъекта Российской Федерации и (или) бюджет монопрофильного муниципального образования</t>
  </si>
  <si>
    <t>Выписка из закона (проекта закона) субъекта Российской Федерации о бюджете субъекта Российской Федерации и (или) решения (проекта решения) о местном бюджете, отражающая запланированное поступление и направление расходования средств бюджета субъекта Российской Федерации и (или) средств местного бюджета в доходной и расходной части соответствующих бюджетов на строительство и (или) реконструкцию объектов инфраструктуры, необходимых для реализации инвестиционных проектов.</t>
  </si>
  <si>
    <t>Безвозмездное целевое софинансирование</t>
  </si>
  <si>
    <t xml:space="preserve"> - Возврат предоставленных средств софинансирования за нецелевое использование и недостижение целевых показателей эффективности
- В случае нецелевого использования денежных средств, предоставленных Фондом Субъекту Российской Федерации, что повлекло возврат Фонду денежных средств, Фонд вправе потребовать уплатить штраф в размере, не превышающем 1 % от суммы, подлежащей возврату;
- В случае недостижения значений целевых показателей эффективности использования средств Фонда в отчетном периоде, Фонд вправе потребовать уплатить штраф в размере равном 0,5 % объема софинансирования Фондом расходов бюджета Субъекта Российской Федерации за каждый показатель эффективности использования средств Фонда, по которому не достигнуто плановое значение;
- Общий объем средств штрафов, подлежащих оплате Фонду не может превышать 2 % суммы софинансирования Фондом расходов бюджета Субъекта Российской Федерации
</t>
  </si>
  <si>
    <t>нефинансовая</t>
  </si>
  <si>
    <t>Информационное консультирование</t>
  </si>
  <si>
    <t>Консультационные услуги</t>
  </si>
  <si>
    <t>инвестиционное консультирование и экспертиза проекта</t>
  </si>
  <si>
    <t>Оказание услуг в рамках подготовки и реализации проектов</t>
  </si>
  <si>
    <t>Фокус на возможность дальнейшего участия Внешэкономбанка в Проекте (проектах).
Требования к содержанию, составу, качеству, результатам, срокам исполнения, срокам оплаты оказанных услуг определяются в Технических заданиях и Договора услуг со стороны Заказчика продукта.
Общество может оказывать Услуги по следующим направлениям:
• инвестиционное консультирование по формированию, коммерческому и финансовому закрытию Проекта;
• консультирование в области организации подготовки инвестиционных стратегий, стратегий социально-экономического развития территорий;
• разработка и (или) экспертиза бизнес-моделей, бизнес-планов и финансово-экономических моделей реализации Проекта;
• консультирование в области государственно-частного партнерства, в т.ч. подготовка предложения о заключении концессионного соглашения (соглашения о ГЧП (МЧП)), включая необходимые для направления предложения материалов; подготовка проектной, контрактной, конкурсной документации для проведения конкурса на право заключения концессионного соглашения (соглашения о ГЧП (МЧП); экспертиза предложения о заключении концессионного соглашения (соглашения о ГЧП (МЧП)); экспертиза возможности реализации проекта на условиях ГЧП;
• консультирование в области проектов, реализация которых планируется в соответствии со специальным инвестиционным контрактом;
• проведение исследований рынков сбыта, поставок товаров и услуг;
• оказание прочих услуг, в том числе на условиях агентских соглашений, договоров поручения и комиссии;
• оказание услуг управления (в рамках хозяйственного общества, участником (акционером) является ФЦПФ).</t>
  </si>
  <si>
    <t>Требования к юридическим лицам: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14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</si>
  <si>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Рассрочка предоставляется контрагентам с устойчивым финансово-экономическим положением, условия предоставления рассрочки определяются решением органов управления ФЦПФ.
В связи с предоставлением рассрочки оплаты общая стоимость услуг по договорам состоит из двух частей: (а) стоимости услуг по этапам и (б) суммы процентов, ставка которых рассчитывается по результатам анализа риск-класса Проекта и Заказчика услуг.
• В случае рассрочки платежа требования к займщику, обеспечению, срокам и % ставки соответствуют требованиям к продукту «Целевой займ».
• В случае включения возможности конвертации, требования к проектной компании, Инициатору, обеспечению соответствуют требованиям к продукту «Участие в капитале».
</t>
  </si>
  <si>
    <t>Определяется спецификой проекта.</t>
  </si>
  <si>
    <t>финансово-технический аудит</t>
  </si>
  <si>
    <t xml:space="preserve">Проектирование, разработка и поддержка цифровых портальных решений, включая
- ИТ-платформы Маркетплейс развития бизнеса;
- Государственные информационные системы;
- Внутренние корпоративные портальные решения;
- Официальные сайты государственных органов и государственных корпораций.
</t>
  </si>
  <si>
    <t xml:space="preserve"> - Проектирование общей архитектуры информационной системы;
- Разработка информационной системы;
- Проектирование системы информационной безопасности;
- Нагрузочные тестирования;
- Аудит (экспертиза) готовых решений; 
- Внедрение механизмов электронных оплат;
- Продвижение решений;
- Разработка проектной и эксплуатационной документации;
- Экспертиза стоимости решения.
</t>
  </si>
  <si>
    <t>техническая экспертиза проектов</t>
  </si>
  <si>
    <t>Анализ технических решений проекта на соответствие действующим нормам и правилам. Анализ технического состояния объекта и технической документации. Анализ текущей эксплуатации объекта</t>
  </si>
  <si>
    <t xml:space="preserve"> -Оценка наличия и полноты исходно-разрешительной документации и ее соответствия требованиям законодательства.
- Оценка наличия и полноты инженерных изысканий и проектной документации, и ее соответствия требованиям законодательства.
- Анализ Проектной документации на предмет наличия изменений в проектной документации/ необходимости внесения изменений в проектную документацию/ повторного прохождения экспертизы разделов проектной документации.
- Анализ сметной документации.  Подтверждение соответствия сметной документации бюджету Проекта.
- Анализ фактически выполненных строительно-монтажных работ
- Проверка наличия исполнительной документации.
- Выполнение комплекса работ по визуальному и инструментальному обследованию зданий и сооружений, закупленного оборудования и смонтированного на объекте, в том числе с участием шеф-инженеров заводов-изготовителей оборудования:
- Анализ технической эксплуатации объекта и эксплуатационной документации.
</t>
  </si>
  <si>
    <t>Финансово-технический аудит</t>
  </si>
  <si>
    <t>Заявителю по запросу оказывается информационная поддержка по процедуре сертификации и оценки соответствия продукции, необходимой в целях экспортной поставки продукции на соответствие требованиям международных (региональных) стандартов на экспортируемую продукцию, и получению сертификатов соответствия требованиям международных и региональных стандартов.
Продукт (услуга) представляет собой обобщенную информации о требованиях: 
- предъявляемых к продукции; 
- предъявляемых в стране экспорта к данной продукции
Готовый продукт;
Собственный продукт АО РЭЦ</t>
  </si>
  <si>
    <t xml:space="preserve">Для получения услуги необходимо авторизоваться и заполнить все поля для получения информационных материалов </t>
  </si>
  <si>
    <t>Страновой экспортный профиль</t>
  </si>
  <si>
    <t>В этих отчётах представлены данные об экспорте продукции из России в отдельные страны, а также об импорте этих стран, осуществляемом из других регионов. 
Каждый отчёт о страновом экспортном профиле, сформированный по выбранной стране, содержит: 
общие показатели внешней торговли России с этой страной, объёмы сырьевого и несырьевого экспорта, а применительно к последнему — разбивку по переделам; 
данные о динамике экспорта в выбранную страну, а также об изменении роли этой страны в экспорте России; 
информацию о группах продукции и товарах, экспортируемых Россией в страну, с указанием долей в общем объёме поставок; 
подробные сведения о несырьевом неэнергетическом экспорте в страну — основных товарах, лидерах роста, новых товарных группах и роли разных категорий товаров в несырьевом неэнергетическом экспорте России; 
данные о поставках в страну из российских регионов. Приведены сведения о разных видах экспорта — общем и несырьевом неэнергетическом; 
информацию о географии импорта выбранной страны; 
данные о ведущих партнёрах страны по её импорту с указанием доли партнёров в общем объёме закупок; 
сведения об импорте, осуществляемом выбранной страной — группах продукции, основных товарах и лидерах роста в категории несырьевого неэнергетического роста. 
Для составления отчётов о мировой торговле используются аналитические материалы ITC Trade Map и UN Comtrade, а также данные, предоставляемые Федеральной таможенной службой РФ и национальными службами статистики разных стран.
Готовый продукт
Собственный продукт АО РЭЦ</t>
  </si>
  <si>
    <t>Руководство по интеллектуальной собственности для бизнеса. Товарные знаки для МСП.</t>
  </si>
  <si>
    <t>В помощь предпринимателям АО РЭЦ издало методическое пособие по регистрации товарных знаков, раскрывающее основные теоретические и практические стороны процедуры. Брошюра издана в серии «Интеллектуальная собственность для бизнеса», авторское право на оригинальную англоязычную версию принадлежит ВОИС. Пособие основано на нормах российского законодательства, содержит много примеров из практики. В пособии разбираются следующие вопросы:
• что такое товарный знак, для чего он нужен;
• зачем нужна охрана товарного знака, и как ее обеспечить;
• какие виды товарных знаков бывают, их особенности и различия,
• правила и способы регистрации товарного знака;
• варианты использования товарных знаков в рекламе, интернете и т.д.;
• как защитить свои права на товарный знак?
Готовый продукт;
Собственный продукт АО РЭЦ</t>
  </si>
  <si>
    <t>Для получения услуги необходимо зарегистрироваться на сайте и скачать материалы</t>
  </si>
  <si>
    <t>Экспортная справка по регионам России</t>
  </si>
  <si>
    <t>В данных аналитических документах содержится информация об экспорте продукции из разных регионов нашей страны. В них приведены подробные сведения, позволяющие составить полную, целостную картину экспортной деятельности региона. 
Экспортные справки включают в себя: 
информацию об экспорте из региона с разбивкой по категориям. Приведены данные об общем и несырьевом неэнергетическом экспорте, причём применительно к последнему — с разбивкой по переделам. Указаны доли каждой категории экспорта в его общем объёме; 
данные о динамике экспорта из региона с разбивкой по категориям; 
сведения о роли региона в общей картине внешней торговли России с указанием категорий экспорта и данными об их динамике; 
информация об экспорте различных групп продукции и конкретных товаров из региона и данные о динамике этих групп и товаров; 
подробные сведения о товарной структуре несырьевого неэнергетического экспорта региона; 
применительно к несырьевым неэнергетическим поставкам — данные о новой продукции и товарах с лидирующим темпами роста, а также сведения о роли различных товарных категорий в экспорте России; 
география экспортной деятельности региона с конкретизацией по странам, в которые осуществляются поставки, указанием их долей в общем объёме экспорта и данными о динамике этих долей; 
перечень стран, являющихся новыми партнёрами региона по внешнеэкономической деятельности. 
При подготовке аналитических справок по экспорту из регионов были использованы данные Федеральной таможенной службы РФ.
Готовый продукт
Собственный продукт АО РЭЦ</t>
  </si>
  <si>
    <t>Методическое пособие по регистрации и работе с единым закупочным порталом ООН (UNGM)</t>
  </si>
  <si>
    <t>Методическое пособие о том, как оценить целесообразность регистрации, зарегистрироваться и пользоваться единой закупочной площадкой ООН (United Nations Global Marketplace)
Пособие предназначено для тех экспортеров, которые заинтересованы в поставках организациям, входящим в состав ООН.
Пособие предназначено для тех экспортеров, которые заинтересованы в поставках организациям, входящим в состав ООН.
Пособие содержит следующие указания:
1) Оценка целесообразности регистрации на UNGM:
Как определить, есть ли в номенклатуре закупаемых ООН товаров и услуг подходящие для компании позиции
Как посмотреть статистику закупок за прошлые годы по интересующей номенклатуре
2) Инструкция по регистрации на портале
3) Инструкция по использования портала
• Готовый продукт;
• Собственный продукт АО РЭЦ</t>
  </si>
  <si>
    <t xml:space="preserve">Требования к клиенту и стоп-факторы отсутствуют
</t>
  </si>
  <si>
    <t>Страновой импортный профиль</t>
  </si>
  <si>
    <t>В представленных отчетах собраны сводные данные об импорте различной российской продукции в разные страны за актуальный период, а также представлена подробная аналитика перспектив экспорта с указанием вовлеченности конкурирующих стран. Данные представлены Российским экспортным центром по Comtrade (зарубежной внешнеторговой статистике).
Готовый продукт/Собственный продукт АО РЭЦ</t>
  </si>
  <si>
    <t>Поддержка, финансируемая из федерального бюджета</t>
  </si>
  <si>
    <t>Программа Made in Russia Сертификация продукции</t>
  </si>
  <si>
    <t xml:space="preserve">Кредит, 
Кредитная линия с лимитом выдачи, 
Кредитная линия с лимитом задолженности.
</t>
  </si>
  <si>
    <t>Приграничные территории ПТТ#X#1.4</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</si>
  <si>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4) займщик зарегистрирован или осуществляет свою деятельность на приграничных территориях, определяемых в соответствии с «Концепцией развития приграничных территорий субъектов РФ, входящих в состав Дальнего Востока и Байкальского региона» (далее-Приграничные территории), утвержденной распоряжением Правительства Российской Федерации от 28.10.2015  № 2193-р). 
</t>
  </si>
  <si>
    <t>Развитие моногородов микрокредит МКР#X#1.1</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</si>
  <si>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Общие цели:
1. На организацию и (или) развитие бизнеса на территории моногородов в части пополнения оборотных средств, финансирования текущей деятельности (включая выплату заработной платы и пр. платежи, за исключением уплаты налогов и сборов).
1) Допускаются страховые взносы (в Пенсионный фонд России, фонд социального страхования, фонд медицинского страхования), налог с зарплаты (НДФЛ).
2) 
3) Не допускается рефинансирование ранее выданных кредитов (займов).
4) 
</t>
  </si>
  <si>
    <t xml:space="preserve">1) Критерии отбора, установленные в Положении о стандартных стоп-факторах и риск-факторах по кредитным сделкам АО «МСП Банк» для сегмента «Начинающий предприниматель»;
2) Регистрация на портале Бизнес-навигатор МСП;
3) Срок деятельности займщика на дату подачи заявки – не более 6 месяцев;
4) займщик зарегистрирован или осуществляет свою деятельность на территории моногорода (перечень определен в соответствии с Распоряжением Правительства РФ от 29 июля 2014 года №1398-р);
5) Отсутствие у займщика, а также супруга/супруги займщика (при наличии) отрицательной кредитной истории;
6) Заявляемый доход от реализации проекта покрывает расходы на обслуживание и погашение кредита;
7) Лицо, зарегистрированное в качестве индивидуального предпринимателя, за последние 3 года до даты регистрации в качестве индивидуального предпринимателя, не являлось учредителем юридического лица, а также не было зарегистрировано в качестве индивидуального предпринимателя.
</t>
  </si>
  <si>
    <t>12 месяцев с даты заключения кредитного договора</t>
  </si>
  <si>
    <t>Доходы, формируемые от текущей деятельности и/или доходы, формируемые от результата проекта</t>
  </si>
  <si>
    <t>Поручительство супруга(-и) (только для ИП, состоящих в браке) или иного близкого родственника в возрасте от 23 до 65лет (в случае отсутствия супруга(и)) на сумму не менее размера кредита</t>
  </si>
  <si>
    <t>Кредит</t>
  </si>
  <si>
    <t xml:space="preserve">Льготный период 181 день, начиная с первого числа месяца, следующего за месяцем, в котором закончился Срок получения кредита. По истечении льготного периода осуществляется ежемесячное погашение кредита равными долями
</t>
  </si>
  <si>
    <t>Развитие моногородов МГР#X#1.4</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</si>
  <si>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4) займщик зарегистрирован или осуществляет свою деятельность на территории моногорода (перечень определен в соответствии с Распоряжением Правительства РФ от 29 июля 2014 года №1398-р). 
</t>
  </si>
  <si>
    <t>Опережающее развитие СДВ#X#1.3</t>
  </si>
  <si>
    <t xml:space="preserve">1) Критерии отбора, установленные в Положении о стандартных стоп-факторах и риск-факторах по кредитным сделкам АО «МСП Банк»;
2) Регистрация на портале Бизнес-навигатор МСП;
3) Срок деятельности займщика на дату подачи заявки - 6 месяцев и более (не применяется к SPV).
4) займщик зарегистрирован и включен в реестр резидентов свободного порта Владивосток, определяемого в соответствии с Федеральным законом от 13 июля 2015 г. № 212-ФЗ «О свободном порте Владивосток».
</t>
  </si>
  <si>
    <t>Серебряный бизнес СБС#X#1.1</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</si>
  <si>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Общие цели:
1) Цели финансирования соответствуют целям бизнес плана, сформированного займщиком на портале "Бизнес-навигатор МСП".
</t>
  </si>
  <si>
    <t xml:space="preserve">1) Критерии отбора, установленные в Положении о стандартных стоп-факторах и риск-факторах по кредитным сделкам АО «МСП Банк» для сегмента «Начинающий предприниматель»;
2) Регистрация на портале Бизнес-навигатор МСП;
3) Срок деятельности займщика на дату подачи заявки – не более 12 месяцев;
4)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5) Лицо, указанное в п.4 Требований к займщику,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6) Все участники/акционеры Субъекта МСП – юридического лица являются физическими лицами. 
</t>
  </si>
  <si>
    <t>До 90%</t>
  </si>
  <si>
    <t>Средства могут быть направлены на приобретение основных средств (не менее 70% от совокупной величины кредита) и на покрытие текущих расходов, связанных с реализацией сопутствующих мероприятий, в том числе приобретение расходных материалов для проведения монтажа основных средств, пуско-наладочных работ, выплату заработной платы и  пр. платежи (не более 30% от величины кредита).</t>
  </si>
  <si>
    <t xml:space="preserve">1) Обеспечение в виде поручительства (предоставляется на весь срок действия кредитного договора по всем денежным обязательствам Субъекта МСП, возникшим из кредитного договора): 
 для юридических лиц: поручительство бенефициарных владельцев или акционеров, участников Субъекта МСП (физических лиц), в совокупности владеющих более 50% уставного капитала (паевого фонда) Субъекта МСП, на сумму не менее размера кредита; 
 для индивидуальных предпринимателей: поручительство супруга(-и) (только для ИП, состоящих в браке) или иного близкого родственника в возрасте от 23 до 65лет (в случае отсутствия супруга(и)) на сумму не менее размера кредита. 
2) Обеспечение не менее 70% от суммы основного долга по кредитному договору одним или несколькими видами обеспечения из ниже перечисленных (представляется на весь срок действия кредитного договора на сумму основного долга по кредитному договору):
 поручительство региональных гарантийных организаций;
 независимая гарантия  АО «Корпорация «МСП».
</t>
  </si>
  <si>
    <t>Кредит, Кредитная линия с лимитом выдачи;</t>
  </si>
  <si>
    <t>Спорткомплекс СПК#X#1.0</t>
  </si>
  <si>
    <t xml:space="preserve">Кредитование Субъектов МСП, включенных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По суммам свыше 10 млн. рублей - займщиком может являться юридическое лицо, специально созданное для реализации инвестиционного проекта (SPV).
Финансирование инвестиций в области создания и развития объектов спортивной инфраструктуры:
- приобретение, реконструкция, модернизация, ремонт основных средств;
- строительство зданий и сооружений производственного назначения (только по суммам от 10 млн рублей).
</t>
  </si>
  <si>
    <t xml:space="preserve">Возможен до 100 %
</t>
  </si>
  <si>
    <t>Высокотехнологичное и инновационное производство (ВиП)</t>
  </si>
  <si>
    <t>Лизинг нового (не бывшего в употреблении) оборудования</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</si>
  <si>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осуществляет один или несколько видов экономической деятельности , указанных в приложении № 2 к Порядку и условиям реализации дочерними обществами АО "Корпорация "МСП" льготных лизинговых программ для субъектов малого предпринимательства</t>
  </si>
  <si>
    <t>От 13 до 60 месяцев</t>
  </si>
  <si>
    <t>До 90% стоимости предмета лизинга, но не более 200 млн рублей</t>
  </si>
  <si>
    <t>Авансовый платеж в размере от 10% от стоимости предмета лизинга</t>
  </si>
  <si>
    <t>Выкупная стоимость до 10% от стоимости предмета лизинга</t>
  </si>
  <si>
    <t>В соответствии с Паспортом национального проекта «Малый бизнес и поддержка индивидуальной предпринимательской инициативы»</t>
  </si>
  <si>
    <t>Равномерный / убывающий / сезонный график платежей</t>
  </si>
  <si>
    <t>В соответствии с условиями договора лизинга</t>
  </si>
  <si>
    <t>Приоритетное производство</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</si>
  <si>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осуществляет один или несколько видов экономической деятельности , указанных в приложении № 3 к Порядку и условиям реализации дочерними обществами АО "Корпорация "МСП" льготных лизинговых программ для субъектов малого предпринимательства</t>
  </si>
  <si>
    <t>До 85% стоимости предмета лизинга, но не более 200 млн рублей</t>
  </si>
  <si>
    <t>Авансовый платеж в размере от 15% от стоимости предмета лизинга</t>
  </si>
  <si>
    <t>Сельхозкооперация (Создание)</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</si>
  <si>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зарегистрирован в качестве сельскохозяйственного производственного кооператива или сельскохозяйственного потребительского кооператива, срок регистрации которого меньше 12 месяцев или является юридическим лицом или индивидуальным предпринимателем – членом такого кооператива</t>
  </si>
  <si>
    <t>От 13 до 84 месяцев</t>
  </si>
  <si>
    <t>До 90% стоимости предмета лизинга, но не более 10 млн рублей</t>
  </si>
  <si>
    <t>Сельхозкооперация (Развитие)</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</si>
  <si>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зарегистрирован в качестве сельскохозяйственного производственного кооператива или сельскохозяйственного потребительского кооператива, срок регистрации которого больше 12 месяцев или является юридическим лицом или индивидуальным предпринимателем – членом такого кооператива</t>
  </si>
  <si>
    <t>Поставщики высокотехнологичной и инновационной продукции для крупнейших заказчиков</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</si>
  <si>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является поставщиком конкретных и отдельных заказчиков, определяемых Правительством Российской Федерации;</t>
  </si>
  <si>
    <t>Поставщики крупнейших заказчиков</t>
  </si>
  <si>
    <t>До 85% стоимости предмета лизинга, но не более 100 млн рублей</t>
  </si>
  <si>
    <t>ДФО</t>
  </si>
  <si>
    <t xml:space="preserve">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зарегестрирован и(или) осуществляет деятельность на территории Дальневосточного федерального округа;
</t>
  </si>
  <si>
    <t>Спорт и туризм</t>
  </si>
  <si>
    <t xml:space="preserve">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осуществляет один или несколько видов экономической деятельности1 в области физической культуры, спорта, туризма и гостиничного хозяйства, соответствующих следующим классам ОКВЭД-2: Подкласс 93.1 - Деятельность в области спорта, Подкласс 55.1 - Деятельность гостиниц и прочих мест для временного проживания.
</t>
  </si>
  <si>
    <t>Сельхозкооперация. Быстрое развитие</t>
  </si>
  <si>
    <t>1) Базовые критерии отбора, установленные в Порядке и условиях реализации дочерними обществами АО "Корпорация "МСП" льготных лизинговых программ для субъектов малого предпринимательства;
2) Дополнительные требования - Лизингополучатель зарегистрирован в качестве сельскохозяйственного производственного кооператива или сельскохозяйственного потребительского кооператива, срок регистрации которого больше 6 месяцев или является юридическим лицом или индивидуальным предпринимателем – членом такого кооператива</t>
  </si>
  <si>
    <t>Выкупная стоимость до 60% от стоимости предмета лизинга</t>
  </si>
  <si>
    <t>Льготный лизинг оборудования для субъектов ИМП в соответствии с приоритетным проектом ИМП</t>
  </si>
  <si>
    <t>Малый</t>
  </si>
  <si>
    <t>Участие в капитале</t>
  </si>
  <si>
    <t>Вложение в капитал рос.компаний, реализующих высокотехнологичные проекты</t>
  </si>
  <si>
    <t>Капитализация, развитие МСП, запуск производства</t>
  </si>
  <si>
    <t xml:space="preserve">Базовые требования:
- отнесен к субъекту малого или среднего предпринимательства в соответствии с условиями, установленными статьей 4 Федерального закона от 24.07.2007 № 209-ФЗ «О развитии малого и среднего предпринимательства в Российской Федерации», и сведения о нем внесены в единый реестр субъектов малого и среднего предпринимательства;
– не имеет просроченной задолженности по начисленным налогам, сборам и иным обязательным платежам перед бюджетами всех уровней;
– в отношении него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t>
  </si>
  <si>
    <t>До 85%</t>
  </si>
  <si>
    <t>Не менее 15%</t>
  </si>
  <si>
    <t>В соответствии с ВНД</t>
  </si>
  <si>
    <t>Вход к капитал</t>
  </si>
  <si>
    <t>С учетом параметров проекта</t>
  </si>
  <si>
    <t>В соотвествии с условиями инвестиционного соглашения</t>
  </si>
  <si>
    <t>Инвестиционное кредитование</t>
  </si>
  <si>
    <t>Инвестиционный займ</t>
  </si>
  <si>
    <t>Фонд развития моногородов</t>
  </si>
  <si>
    <t>Финансирование некоммерческой организацией «Фонд развития моногородов» инвестиционных проектов в моногородах</t>
  </si>
  <si>
    <t>Финансирование инвестиционных проектов в целях формирования необходимых условий для создания новых рабочих мест и привлечения инвестиций в моногорода</t>
  </si>
  <si>
    <t xml:space="preserve">1.Регистрация в качестве юридического лица на территории Российской Федерации. 
2.Не должен являться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(пятьдесят) процентов. 
3.Отсутствие просроченной (неурегулированной) задолженности по налогам, сборам и иным обязательным платежам в бюджеты бюджетной системы Российской Федерации, в том числе в государственные внебюджетные фонды. 
4.Отсутствие решения о ликвидации инициатора проекта (получателя средств), решения Арбитражного суда о признании инициатора проекта (получателя средств) банкротом (или определения суда о возбуждении производства по делу о банкротстве) и об открытии конкурсного производства, решения о приостановлении деятельности инициатора проекта (получателя средств) в порядке, предусмотренном Кодексом Российской Федерации об административных правонарушениях, решения о реорганизации инициатора проекта (получателя средств). 
</t>
  </si>
  <si>
    <t>До 15 лет</t>
  </si>
  <si>
    <t>Не превышает 80 % от общей стоимости затрат, не менее 10 млн. руб. и не более 250 млн. рублей</t>
  </si>
  <si>
    <t>Не менее 20 %</t>
  </si>
  <si>
    <t>Источниками собственных средств инициатора проекта (получателя средств) не могут являться прогнозные поступления денежных средств от реализации инвестиционного проекта, а также кредиты и займы (кроме займов акционеров /участников/конечных бенефициаров инициатора проекта, предоставленных на срок, превышающий срок возврата займа Фонда, привлекаемого для реализации инвестиционного проекта)</t>
  </si>
  <si>
    <t>Определяется в зависимости от источника формирования собственных средств инициатора проекта</t>
  </si>
  <si>
    <t xml:space="preserve">1. Поступление денежных средств от текущей деятельности инициатора проекта;
2. Прогнозные поступления денежных средств от реализации инвестиционного проекта;
3. Иные источники. 
</t>
  </si>
  <si>
    <t>Безотзывная банковская гарантия, в том числе поручительство и (или) гарантия АО «Корпорация МСП».</t>
  </si>
  <si>
    <t xml:space="preserve">Размер определен   положением о содействии в подготовке и (или) участии Фонда в финансировании инвестиционных проектов в монопрофильных муниципальных образованиях Российской Федерации (моногородах) и одобрен наблюдательным советом Фонда  </t>
  </si>
  <si>
    <t xml:space="preserve">Участие в капитале 
займ
</t>
  </si>
  <si>
    <t xml:space="preserve">Ежемесячно
Ежеквартально
</t>
  </si>
  <si>
    <t>Недостистижение целевых показателей эффективности, невыполнение обязательств по соглашению</t>
  </si>
  <si>
    <t>Устанавливаются соглашением</t>
  </si>
  <si>
    <t>Не превышает 80 % от общей стоимости затрат, не менее 250 млн. руб. и не более 1 млрд. рублей</t>
  </si>
  <si>
    <t xml:space="preserve">1.Залог недвижимого имущества.
2.Залог движимого имущества (в том числе транспортных средств и спецтехники, оборудования, в том числе приобретаемого в рамках реализации инвестиционного проекта), залог ценных бумаг; 
3. Безотзывная банковская гарантия, в том числе поручительство и (или) гарантия АО «Корпорация МСП».
4.Поручительство региональных гарантийных организаций, аккредитованных АО «Корпорация МСП».
5. Государственная гарантия субъекта Российской Федерации.
6. Иное обеспечение инициатора проекта (получателя средств) и (или) третьих лиц, согласованное Фондом
</t>
  </si>
  <si>
    <t xml:space="preserve">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t>
  </si>
  <si>
    <t>100% + проценты за пользование займом не менее, чем за 6 месяцев</t>
  </si>
  <si>
    <t>Софинансирование некоммерческой организацией «Фонд развития моногородов» (далее – Фонд)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t>
  </si>
  <si>
    <t xml:space="preserve">Система добровольной сертификации «Сделано в России» создана в рамках реализации АО РЭЦ задач по повышению узнаваемости известных российских брендов и российской продукции за рубежом, а также по адресной поддержке экспортно ориентированных и ведущих внешнеэкономическую деятельность российских производителей путем проведения независимой оценки их опыта и деловой репутации, оценки соответствия установленным требованиям продукции, предназначенной для экспорта.
По результатам сертификации в Системе добровольной сертификации «Сделано в России» сформирован общедоступный реестр добросовестных экспортеров, которые получают право применять установленный знак соответствия системы добровольной сертификации «Сделано в России» в рекламных и (или) информационных материалах и размещать его на своем официальном сайте, а также осуществлять маркирование соответствующим знаком соответствия Системы добровольной сертификации «Сделано в России» поставляемую на экспорт продукцию.
Сертификация соответствия продукции  – второй этап программы.
Эксперты АО РЭЦ проводят оценку продукции и в случае успешного прохождения документарной проверки, выдается сертификат и разрешение на использование знака «Made in Russia» на упаковке продукции и в маркетинговых материалах. Сертификат выдается сроком на 1 год на серийно производимую продукцию.
Сертификат соответствия и разрешение на использование маркировки «Made in Russia» выдается на заявленную продукцию, выпускаемую серийно в течении срока действия сертификата, предназначенную на экспорт.
• Предоставляется по запросу заявителя;
• Собственный продукт АО РЭЦ
</t>
  </si>
  <si>
    <t xml:space="preserve">Организации,
осуществляющие свою деятельность в областях, классифицируемых
следующими кодами Общероссийского классификатора видов
экономической деятельности ОК 029-2014
</t>
  </si>
  <si>
    <t xml:space="preserve">Комплект документов должен содержать:
1. Заявку.
2. Копию сертификата соответствия, выданного заявителю в системе
добровольной сертификации «Сделано в России» по результатам оценки
опыта и деловой репутации.
3. Копии внешнеторговых контрактов на поставку производимой заявителем продукции, заявленной на сертификацию.
4. копию протокола испытаний, выданного в рамках Системы добровольной сертификации «Система подтверждения качества российской продукции», созданной АНО «Российская система качества» (при наличии)
5. Копии сертификатов, деклараций, свидетельств о государственной
регистрации, протоколов испытаний и других документов (в случае наличия),
подтверждающих соответствие продукции требованиям безопасности,
установленным законодательством и нормативно-правовыми актами
Российской Федерации и Евразийского экономического союза.
6. Копии документов, подтверждающих безопасность продукции, необходимые для соответствующей страны-импортера российской продукции (при наличии).
7. Копии иных документов, необходимых для экспорта продукции (лицензии, разрешения и пр.) (в случае наличия).
8. Художественные фотографии заявленной продукции, выполненные
на профессиональной аппаратуре с разных ракурсов, не менее 4 шт.,
размером 2 Мб и разрешением 300 dpi (точек на дюйм).
9. Описание продукции, каталог продукции.
10. Описание компании (600 знаков на русском и английском языке).
11. Логотип компании в jpeg и векторе.
12. Товарный знак или логотип продукции в jpeg и векторе (при наличии).
13. Опись документов к заявке на проведение сертификации.
Заявители, осуществляющие продажу товаров на электронных
торговых площадках, при отсутствии внешнеторговых контрактов
представляют копии документов, подтверждающих принятие условий
пользовательского соглашения по торговой площадке, а также инвойсы,
подтверждающие наличие продаж.
При рассмотрении заявки орган по сертификации может запрашивать
у заявителя дополнительные сведения и документы (при необходимости).
</t>
  </si>
  <si>
    <t>Программа Made in Russia Сертификация производителя</t>
  </si>
  <si>
    <t xml:space="preserve">Область деятельности Системы добровольной сертификации «Сделано в
России»
Объектами сертификации в Системе являются организации,
осуществляющие свою деятельность в областях, классифицируемых
следующими кодами Общероссийского классификатора видов
экономической деятельности ОК 029-2014
</t>
  </si>
  <si>
    <t xml:space="preserve">Комплект документов должен содержать:
1. Заявка на проведение сертификации производителя
2. Анкета компании
3. Учредительные документы: свидетельство о государственной регистрации юридического лица или индивидуального предпринимателя, свидетельство о постановке на налоговый учет, решение о создании юридического лица, устав организации и все последующие изменения в устав, приказы о назначении руководителей организации, выписка из Единого государственного реестра юридических лиц.
4. Сертификаты соответствия систем менеджмента качества, экологического менеджмента, менеджмента охраны труда (при наличии, не представляются в случае предприятий малого и среднего предпринимательства), лицензии и документы, подтверждающие право организации осуществлять деятельность.
5. Штатные расписания изготовителя; - реестр выполненных договоров поставки за три года с пометкой тех договоров, при выполнении которых были нарушены условия.
 6. Баланс за каждый год проверяемого периода. 
7. Уведомления о постановке на учет по месту нахождения обособленных подразделений или недвижимости.
 8. Опись документов к заявке на проведение сертификации. 
Рассматриваемым периодом признаются 3 (три) календарных года, предшествующих моменту оценки.
</t>
  </si>
  <si>
    <t>Размещение продукции в точках присутствия АО РЭЦ на маркетплейсах</t>
  </si>
  <si>
    <t xml:space="preserve">АО РЭЦ предоставляет российским экспортно-ориентированным компаниям уникальную возможность начать интернет-торговлю на популярнейших иностранных электронных торговых площадках  (маркетплейсах) Tmall, JD, 1688, Lazada и Rakuten с минимальными первоначальными вложениями. Один из эффективных способов продвижения компании-экспортера на зарубежных рынках — использование торговых онлайн-площадок для реализации продукции. Международные маркетплейсы дают производителям и поставщикам сразу несколько преимуществ:
- открывают доступ к широкой аудитории потенциальных покупателей; 
- позволяют значительно уменьшать издержки, связанные с продвижением и продажей предлагаемых товаров;
- дают возможность с легкостью и удобством управлять торговлей — корректировать цены, контролировать сделки, решать многие другие вопросы.
• Готовый продукт;
• Собственный продукт АО РЭЦ
</t>
  </si>
  <si>
    <t xml:space="preserve">1) у Компании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2) у Компании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3) Компания относится к коммерческим нефинансовым организациям, а также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4) Компания не находится в процессе реорганизации, ликвидации, банкротства и не имеет ограничений на осуществление хозяйственной деятельности;
5) Компания не получает средства из бюджетов бюджетной системы Российской Федерации в соответствии с нормативными правовыми актами, отличными от Правил предоставления субсидии, муниципальными правовыми актами и иную государственную поддержку на организацию размещения на целевой международной электронной торговой площадке продукции, указанной в заявлении;
</t>
  </si>
  <si>
    <t>Финансово-технический аудит, Финансово-технический надзор, Экологическая экспертиза (оценка) – это независимая экспертиза проекта, направленная на защиту финансовых интересов инвестора, кредитора или заказчика строительства. Проводится с целью получения объективной оценки состояния проекта на этапе его реализации, а также выработки предложений по устранению допущенных отклонений и успешному завершению проекта. Финансово-технический аудит может осуществляться как на инвестиционной, так и на операционной фазах Проекта</t>
  </si>
  <si>
    <t>Финансово-технический аудит проекта, включает в себя:
- Основные допущения и ограничивающие условия;
- Резюме проекта; 
- Описание проекта; 
- Информация об Основных участниках проекта; 
- Описание продукта; 
- Анализ рынка; 
- Организационный план; 
- План продаж и стратегия маркетинга; 
- План производства; 
- Анализ ресурсов; 
- Воздействие проекта на окружающую среду; 
- Финансовый план предприятия; 
- План финансирования со стороны инвестора; 
- Анализ проектных рисков; 
- Финансово-экономическая модель Проекта</t>
  </si>
  <si>
    <t>Финансово-технический надзор (ФТН) - комплекс услуг, осуществляемых в интересах инвестора (кредитора) и направленных на осуществление контроля за реализацией Проекта с целью снижения рисков и обеспечения достижения плановых показателей. Финансово-технический надзор может осуществляться как на инвестиционной, так и на операционной фазах Проекта.
Финансово-технический аудит, Экологическая экспертиза (оценка)</t>
  </si>
  <si>
    <t xml:space="preserve">Финансово-технический мониторинг проекта включает в себя:
- Основные допущения и ограничивающие условия;
- Резюме проекта; 
- Описание проекта; 
- Информация об Основных участниках проекта; 
- Описание продукта; 
- Анализ рынка; 
- Мониторинг организационного плана; 
- Мониторинг исполнения плана продаж; 
- Контроль исполнения плана производства; 
- Анализ ресурсов; 
- Воздействие проекта на окружающую среду; 
- Контроль исполнения финансового плана; 
- Контроль исполнения плана финансирования; 
- Анализ проектных рисков; 
- Сравнение производственных и финансовых показателей Проекта с финансово-экономической моделью Проекта.
</t>
  </si>
  <si>
    <t>Проведение специализированной экспертизы (оценки) инвестпроекта заключается в учете экологических и социальных факторов при осуществлении кредитной и инвестиционной деятельности. Производится по мере необходимости, в дополнение к существующей экспертизе инвестиционных проектов. (Положение о проведении экспертизы инвестпроектов, утв. правлением ВЭБа, от 04.09.2008). Является практической реализацией Политики ответственного финансирования ГК «Внешэкономбанк» (утв. Приказом Внешэкономбанка от 17.07.2013 № 613 «Об утверждении Политики ответственного финансирования Внешэкономбанка»)</t>
  </si>
  <si>
    <t xml:space="preserve">Экологическая экспертиза (оценка) инвестпроекта включает в себя:
 обеспечение единого подхода к оценке экологических и социальных аспектов инвестпроектов в процессе принятия решений об участии и условиях участия ВЭБа в их финансировании;
 выявление и оценка экологических и социальных рисков инвестпроектов, разработка мер по управлению этими рисками на ранних этапах рассмотрения инвестпроектов (природоохранные, санитарные, земельные, разрешительные, лицензионные, ресурсные, социальные и иные риски);
 снижение рисков участия ВЭБа в инвестпроектах путем определения юридических обязательств инициатора/заёмщика по выполнению условий ВЭБа;
 оказание содействий инициатору/заёмщику в управлении экологическими и социальными рисками и воздействиями при реализации инвестпроектов и таким образом повышать эффективность их реализации.
</t>
  </si>
  <si>
    <t>проектирование и цифровые технологии</t>
  </si>
  <si>
    <t xml:space="preserve">Создание(проектирование) информационной 3D модели объекта промышленного строительства на основе бумажной/цифровой 2D-документации - комплекс услуг, осуществляемых в интересах инвестора (кредитора) и направленных на осуществление контроля за реализацией Проекта с целью снижения рисков и обеспечения достижения плановых финансовых показателей на всех этапах (инвестиции, строительство, эксплуатация, утилизация) жизненного цикла строительного объекта. </t>
  </si>
  <si>
    <t xml:space="preserve">Продукт включает в себя:
- проект в цифровом 2D формате; 
- проект в виде информационной 3D модели.
</t>
  </si>
  <si>
    <t>Валидация предоставляемой информационной 3D-модели - процесс проверки цифровой модели на соответствие требованиям, определенным в действующих нормам и стандартам.</t>
  </si>
  <si>
    <t xml:space="preserve"> ­ Проверка пространственного положения и геометрических параметров (соответствие элементов модели требованиям к уровням проработки; идентичность систем координат; точность построения элементов модели; отсутствие дублированных и перекрывающихся элементов);
­ Проверка на коллизии (поиск, анализ и устранение геометрических пересечений элементов модели; поиск, анализ и устранение нарушений нормируемых расстояний между элементами модели);
проверку данных (соответствие требованиям к атрибутивной составляющей элементов необходимого уровня проработки; проверка систематизированы и структурированы ли данные в соответствии с требованиями конкретного проекта на определенной его стадии).</t>
  </si>
  <si>
    <t>Цифровое проектирование:
Разработка информационных моделей объектов строительства/ реконструкции</t>
  </si>
  <si>
    <t xml:space="preserve"> ­ Создание информационных 3D-моделей объекта строительства/ реконструкции на базе 2D-чертежей;
­ Разработка информационных моделей стадии ППМ (предпроектное моделирование) в программах Revit, AutoCAD, NavisWorks, AutoCAD Civil 3D, InfraWorks, 3ds Max, Inventor, Robot Structural Analysis, Advance Steel, AutoCAD Plant 3D, AutoCAD MEP и других BIM-инструментах;
­ Разработка предварительных проектных решений для выбора наилучшего варианта плана и расположения объекта в реальной среде;
­ Разработка цифровой информационной модели местности;
­ Разработка цифровой информационной модели, объединяющей архитектурно-планировочные, конструктивные и инженерные решения с отражением всех технико-экономических показателей;
­ Создание цифровой 3D модели геологического строения месторождения / территории строительства по результатам комплексных инженерных изысканий
</t>
  </si>
  <si>
    <t>Независимый контроль качества, объемов и стоимости строительно-монтажных и пусконаладочных работ.</t>
  </si>
  <si>
    <t>Создание ежемесячного отчета о ходе строительно-монтажных и пусконаладочных работ.
 - Контроль не превышения суммы стоимости работ, заложенной в проектно-сметной документации. контроль цены, применяемый в процессе строительства материалов, привлечения необходимого количества сотрудников и установления уровня оплаты их труда.
- Проверка качества строительства, т. е. качества выполнения работ и применяемых материалов. Работы оцениваются согласно СНИПам, а материалы - по документам, которые отражают их свойства.
- Контроль соответствия, заявленного и фактического объёмов работ и строительных материалов. И контроль остатка количества неиспользованных материалов.
- Контроль ведения всей необходимой документации. Вместе с ним - контроль внесения изменений в документацию. Особенно изменений, способных повлиять на стоимость строительства.
- Работы, направленные на уменьшение стоимости и продолжительности строительства путём нахождения самых оптимальных проектных решений и эффективной организации труда.
- Поддержание постоянных взаимоотношений с подрядной организацией для защиты интересов заказчика.</t>
  </si>
  <si>
    <t>Онлайн-услуги</t>
  </si>
  <si>
    <t>Навигатор по барьерам</t>
  </si>
  <si>
    <t>АО РЭЦ представляет уникальный информационно-аналитический портал по торговым барьерам и ограничениям, действующим на зарубежных рынках в отношении товаров российского экспорта. На сегодняшний день это единственный в России инструмент, с помощью которого экспортеры могут ознакомиться с требованиями зарубежных рынков, а также спрогнозировать возможные издержки, связанные с поставками товаров на конкретный экспортный рынок.
Интерактивная система Навигатора позволяет осуществлять поиск барьеров и требований внешних рынков по нескольким параметрам: страна, вид меры, наименование продукции, код ТН ВЭД.
Навигатор - это: 
Карта мира с распределением барьеров и условий доступа по странам; 
Профили стран с распределением барьеров по типам;
Данные по барьерам и требованиям зарубежных рынков к конкретной продукции с возможностью осуществления поиска по коду ТН ВЭД;
Общие требования к импорту российской продукции на рынке выбранной страны.
Мгновенное предоставление продукта онлайн на сайте РЭЦ</t>
  </si>
  <si>
    <t>Продукт доступен после регистрации в Личном кабинете РЭЦ</t>
  </si>
  <si>
    <t>Аналитика по экспорту России</t>
  </si>
  <si>
    <t xml:space="preserve">Предлагаемый отчёт содержит сведения о: 
товарной структуре экспорта России с указанием удельного веса товаров и их категорий в общем объёме продукции, поставляемой за рубеж; 
географической структуре экспортных поставок с указанием основных стран-покупателей российской продукции и их доли в общем объёме экспорта; 
динамике экспорта товаров разных категорий в физическом (натуральном) и стоимостном выражении; 
ведущих странах-контрагентах России по экспорту с динамикой экспортных поставок. 
Перечисленные данные приведены в отчёте как по общему, так и по несырьевому неэнергетическому экспорту России. Применительно к последнему дополнительно указаны сведения об экспорте по нижним, средним и верхним переделам — перечислены основные экспортируемые товары с указанием их долей в переделах, описана динамика поставок товаров разных категорий. 
Аналитический отчёт по экспорту России сформирован на основании данных Федеральной таможенной службы РФ.
Готовый продукт
Собственный продукт АО РЭЦ
</t>
  </si>
  <si>
    <t>Продукт доступен без регистрации в Личном кабинете РЭЦ</t>
  </si>
  <si>
    <t>Справочник экспортера. Основные ограничения экспорта товаров, связанные с техническими барьерами в торговле, пути и способы их преодоления</t>
  </si>
  <si>
    <t>АО РЭЦ в помощь экспортерам в совокупности с имеющимся кейсом услуг по международной адаптации экспортных товаров предлагает три уровня погружения экспортера в требования и процедуры оценки соответствия на внешних рынках:
1) Первый уровень представляет подготовленный интерактивный информационно-консультационный справочник - «Справочник экспортера. Основные ограничения экспорта товаров, связанные с техническими барьерами в торговле, пути и способы их преодоления». Справочник предназначен для погружения экспортеров в среду технического регулирования, предлагая для изучения основную терминологию, виды технических барьеров и оценки соответствия, а также алгоритм действий экспортеров при выходе на внешние рынки. 
2) Второй уровень представляет собой конкретные страновые описания, в которых рассматриваются система технического регулирования, особенности выхода на данный рынок, установления требований и процедур оценки соответствия, а также перечень аккредитованных (нотифицированных / уполномоченных) органов оценки соответствия;
3) Третий уровень содержит конкретные требования к продукции и методам проведения испытаний, которые содержатся в Навигаторе по барьерам и требованиям рынков. Навигаторе по барьерам и требованиям рынков будет наполнятся в соответствии с поступающими заявками в АО РЭЦ от экспортеров.</t>
  </si>
  <si>
    <t>отсутствуют</t>
  </si>
  <si>
    <t xml:space="preserve">
</t>
  </si>
  <si>
    <t>Онлайн материалы по процедурам валютного контроля</t>
  </si>
  <si>
    <t>Методическое пособие содержит полезную информацию для экспортера о требованиях в области валютного контроля и отвечает на вопросы, с которыми сталкиваются российские компании при выполнении требований валютного законодательства по репатриации валютной выручки. Пособие будет полезно компаниям и предпринимателям, ведущим внешнеэкономическую деятельность и планирующим осуществлять экспортные операции.
Предоставляется по запросу;
Собственный продукт АО РЭЦ</t>
  </si>
  <si>
    <t>Российский экспортер, международная организация, осуществляющая или планирующая осуществлять экспорт российской продукции (услуги) на международный рынок (экспортеры российской продукции (услуг))</t>
  </si>
  <si>
    <t>Проект экспортного контракта на поставку товаров представляет собой текст соглашения с иностранным покупателем, которое экспортер адаптирует для условий конкретной внешнеторговой сделки (в виде word файла).
Проект экспортного контракта подготовлен так, что стороны сделки могут принять его как основу для соглашения. При достижении дополнительных договоренностей, в него будут внесены необходимые изменения. 
Готовый продукт;
Собственный продукт АО РЭЦ</t>
  </si>
  <si>
    <t>Рекомендации по заполнению заявления на выдачу лицензии на экспорт отдельных видов товаров</t>
  </si>
  <si>
    <t>АО РЭЦ предоставляет экспортёрам доступ к рекомендациям по заполнению заявления на выдачу лицензии на экспорт отдельных видов товаров, выдаваемой Министерством промышленности и торговли Российской Федерации.
Для экспорта отдельных категорий товаров, в отношении которых предусмотрен разрешительный порядок перемещения через таможенную границу Евразийского экономического союза, участнику внешнеэкономической деятельности необходимо получить лицензию Министерства промышленности и торговли Российской Федерации на экспорт товаров. Основанием для выдачи лицензии является заявление экспортера, заполненное в соответствии с установленными требованиями. 
Ценность рекомендаций состоит в том, что они представлены в форме визуализированного и пошагового алгоритма для заполнения заявления на выдачу лицензии на экспорт товаров.
Готовый продукт;
Собственный продукт АО РЭЦ</t>
  </si>
  <si>
    <t>Руководство по интеллектуальной собственности для бизнеса. Патентование для МСП.</t>
  </si>
  <si>
    <t>В помощь предпринимателям АО «Российский экспортный центр» издал методическое пособие по патентованию, раскрывающее основные теоретические и практические стороны процедуры. Брошюра издана в серии «Интеллектуальная собственность для бизнеса», авторское право на оригинальную англоязычную версию принадлежит ВОИС. Пособие основано на нормах российского законодательства, содержит много примеров из практики. Опубликованная брошюра — подробное и понятное описание алгоритма действий по патентованию изобретений в России и за рубежом. Ее цель — разъяснить выгоды коммерциализации запатентованных новаторских идей в целях повышения конкурентоспособности предприятия. Приложения к брошюре содержат список адресов Web-сайтов национальных и региональных патентных ведомств.
Готовый продукт
Собственный продукт АО РЭЦ</t>
  </si>
  <si>
    <t>Для получения услуги необходимо авторизоваться и скачать материалы</t>
  </si>
  <si>
    <t>Аналитический портал "Экспорт регионов"</t>
  </si>
  <si>
    <t xml:space="preserve">Аналитический портал «Экспорт регионов» - интерактивную карту России, причём каждый её регион кликабелен. Доступны два вида карты — по регионам и по федеральным округам.
Кликнув по интересующему региону или федеральному округу, можно получить исчерпывающую информацию об экспорте, осуществляемом из него:
- рейтинг среди других регионов или округов России по объёму экспортных поставок; 
- объёмы экспорта продукции и их динамика; 
- долю региона или округа в общем объёме экспортных поставок из нашей страны; 
- долю несырьевой неэнергетической продукции в общем объёме экспорта региона или округа; 
- товарную структуру экспорта с указанием основных поставляемых товаров и их долей в общем объёме экспортируемой продукции; 
- перечень основных стран-партнёров региона или округа по внешней торговле с указанием объёма поставок в каждую страну в стоимостном исчислении. 
Интерактивный портал «Экспорт регионов» содержит систему фильтров, позволяющую получить информацию в разных разрезах. Помимо регионального (и окружного), предусмотрены фильтры по категориям экспортируемых товаров и зарубежным странам-партнёрам. Есть возможность получения статистических данных за любой интересующий отрезок времени.
Готовый продукт
Собственный продукт АО РЭЦ
</t>
  </si>
  <si>
    <t>Руководство по интеллектуальной собственности для бизнеса. Промышленные образцы для МСП.</t>
  </si>
  <si>
    <t>В помощь предпринимателям АО РЭЦ издал методическое пособие по регистрации промышленных образцов, раскрывающее основные теоретические и практические стороны процедуры. Брошюра издана в серии «Интеллектуальная собственность для бизнеса», авторское право на оригинальную англоязычную версию принадлежит ВОИС. Пособие основано на нормах российского законодательства, содержит много примеров из практики. В нем даны ответы на вопросы:
Готовый продукт
Собственный продукт АО РЭЦ</t>
  </si>
  <si>
    <t xml:space="preserve">Информационные материалы об общих требованиях к продукции и общему порядку проведения оценки соответствия </t>
  </si>
  <si>
    <t xml:space="preserve">1.Заявление Компании
2.Анкета Компании 
3.Выписка из ЕГРЮЛ/ЕГРИП по Компании, полученная не позднее чем за 1 месяц до даты подачи заявления.
4.Копии лицензий в случае осуществления Компанией отдельных видов деятельности, подлежащих лицензированию в соответствии с законодательством Российской Федерации, заверенные в установленном порядке.
5.Копии сертификатов соответствия и (или) деклараций о соответствии, в случае если продукция Компании подлежит обязательному подтверждению соответствия и (или) декларированию соответствия согласно законодательству Российской Федерации, заверенные в установленном порядке (при их наличии).
6.Копии сертификатов свободной продажи (при их наличии).
7.Справка, подписанная руководителем Компании (иным уполномоченным лицом), подтверждающая соответствие Компании на 1-е число месяца, предшествующего месяцу, в котором подается заявление, следующим условиям:
-у Компании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Компании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-Компания относится к коммерческим нефинансовым организациям, а также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-Компания не находится в процессе реорганизации, ликвидации, банкротства и не имеет ограничений на осуществление хозяйственной деятельности;
-Компания не получает средства из бюджетов бюджетной системы Российской Федерации в соответствии с нормативными правовыми актами, отличными от Правил предоставления субсидии, муниципальными правовыми актами и иную государственную поддержку на организацию размещения на целевой международной электронной торговой площадке продукции, указанной в заявлении;
8.Презентационные материалы по продукции, которая заявлена для размещения на международной электронной торговой площадке.
</t>
  </si>
  <si>
    <t>Компенсация затрат на сертификацию российской продукции</t>
  </si>
  <si>
    <t xml:space="preserve">Специальная программа направлена на поддержку производителей высокотехнологичной продукции, а именно на компенсацию затрат, связанных с сертификацией продукции на внешних рынках. 
Правила предоставления субсидий утверждены Постановлением Правительства Российской Федерации от 17.12.2016. № 1388 (далее – Правила).
Компенсации подлежат фактически произведенные затраты в 2017 — 2018 годах на оценку соответствия и омологацию.
Предоставляется по запросу (в случае успешного прохождения конкурса)/
АО РЭЦ выступает агентом Правительства Российской Федерации по субсидиям
</t>
  </si>
  <si>
    <t xml:space="preserve">Требования к производителю (в соответствии с Правилами):
1) производители высокотехнологичной продукции, являющиеся юридическими лицами и зарегистрированные на территории Российской федерации;
2) компании, производящие высокотехнологичную продукцию и являющиеся владельцами прав на конструкторскую или техническую документацию, или обладающие правом ее использования на основании лицензионного договора или на ином законном основании.
Требования к выпускаемой продукции:
производители продукции, либо аффилированные лица производителей, коды ТН ВЭД ЕАЭС продукции которых включены в перечень (Приложение № 1 к Правилам). 
</t>
  </si>
  <si>
    <t xml:space="preserve">Перечень документов определен пунктами 9, 11 и 12 Правил:.
Пункт 9 Правил:
а) заявление о заключении соглашения и предоставлении субсидии (в свободной форме) (далее - заявление);
б) выписка из Единого государственного реестра юридических лиц, заверенная в установленном порядке (при непредставлении указанной выписки организацией Министерство промышленности и торговли Российской Федерации запрашивает ее самостоятельно);
в) справка, подписанная руководителем организации (иным уполномоченным лицом), подтверждающая соответствие организации на 1-е число месяца, предшествующего месяцу, в котором планируется заключение соглашения, условиям, указанным в подпунктах "а", "б", "г" и "д" пункта 5 настоящих Правил;
г) заключенный контракт на поставку высокотехнологичной продукции, соответствующий положениям соглашения, и документы, подтверждающие поставку высокотехнологичной продукции по указанному контракту в течение года, в котором предоставляется субсидия, на сумму, превышающую сумму запрашиваемой субсидии не менее чем в 10 раз, либо обязательство организации о подписании такого контракта и об осуществлении поставки высокотехнологичной продукции в течение 3 лет с даты заключения соглашения на сумму, превышающую сумму запрашиваемой субсидии не менее чем в 10 раз;
д) справка (справки), подтверждающая отсутствие на 1-е число месяца, предшествующего месяцу, в котором планируется заключение соглашения, у организации задолженности по уплате налогов, сборов и других обязательных платежей в бюджеты бюджетной системы Российской Федерации и внебюджетные фонды, срок исполнения по которым наступил в соответствии с законодательством Российской Федерации, заверенная в установленном порядке;
е) сведения о российских аффилированных лицах организации, осуществляющих поставки высокотехнологичной продукции по контрактам с организациями;
ж) справка, заверенная руководителем и главным бухгалтером организации, с указанием банковских реквизитов расчетных счетов, на которые в случае принятия положительного решения перечисляется субсидия;
з) заверенные руководителем и главным бухгалтером организации документы, подтверждающие фактически понесенные в предшествующем и текущем финансовом году затраты, включая платежные документы и (или) акты выполненных работ, соответствующие целям предоставления субсидии, предусмотренным пунктом 3 настоящих Правил и соглашением;
и) расчет субсидии на компенсацию части затрат производителей высокотехнологичной продукции, связанных с сертификацией продукции на внешних рынках при реализации инвестиционных проектов, по форме согласно приложению N 2;
к) оригиналы документов и (или) нотариально заверенные копии документов, подтверждающих соответствие российских аффилированных лиц организации условиям, предусмотренным пунктом 5 настоящих Правил, предусмотренных подпунктом "г" настоящего пункта, в случае если в расчет размера субсидий включаются затраты, понесенные российскими аффилированными лицами организации;
л) бизнес-план инвестиционного проекта, включающий среднесрочные расчетные показатели объемов производства, и план-график, содержащий информацию о сроках и об объемах поставок высокотехнологичной продукции, заверенные печатью (при наличии) и подписанные руководителем организации;
м) документы, подтверждающие право владения организацией конструкторской и (или) технической документацией на производимую высокотехнологичную продукцию или подтверждающие право пользования указанной документацией.
(Пункт 10 Правил: документы, указанные в подпунктах "г", "е" и "м" пункта 9 настоящих Правил, представляются в виде оригиналов либо копий, заверенных подписью руководителя организации).
Пункт11 Правил:
Дополнительно к документам, указанным в пункте 9 настоящих Правил, для подтверждения фактических затрат на оценку соответствия организация представляет:
а) справку, заверенную руководителем организации, подтверждающую, что заявленные организацией затраты понесены на получение необходимых документов об оценке соответствия для выпуска высокотехнологичной продукции в обращение;
б) копии контрактов (договоров) на выполнение работ, услуг, связанных с оценкой соответствия, заключенных с аккредитованными (нотифицированными) испытательными лабораториями и (или) сертифицирующими организациями, осуществляющими выдачу документов об оценке соответствия на высокотехнологичную продукцию, поставляемую организацией в соответствии с положением, предусмотренным подпунктом "г" пункта 9 настоящих Правил, а также с логистической компанией в случае транспортировки испытательных образцов, а в случае если контракты (договоры) выполнены на иностранных языках, то такие копии с письменным переводом на русский язык, выполненным учреждением, оказывающим услуги по специализированному переводу нормативной технической документации, заверенным в установленном порядке, а также копии платежных поручений и выписок из расчетных счетов, подтверждающих произведенные затраты, заверенные руководителем и главным бухгалтером организации и банком на дату подачи заявления;
в) договоры, акты выполненных работ по подготовке и переводу технической документации и копии документов, подтверждающих оплату, заверенные руководителем и главным бухгалтером организации;
г) товарно-транспортные накладные, договоры и счета-фактуры, подтверждающие затраты на доставку, хранение, утилизацию образца высокотехнологичной продукции, оформление таможенных документов, а также затраты на конструкторские изменения на месте испытаний, заверенные руководителем и главным бухгалтером организации;
д) копии выданных российскими (иностранными) аккредитованными испытательными лабораториями (центрами) и (или) сертифицирующими организациями документов, подтверждающих успешную адаптацию высокотехнологичной продукции на внешних рынках, а в случае если такие документы выполнены на иностранных языках, то копии указанных документов с письменным переводом на русский язык, выполненным учреждением, оказывающим услуги по специализированному переводу нормативной технической документации, заверенным в установленном порядке. Указанные документы представляются в случае их наличия.
Пункт 12 Правил:
Дополнительно к документам, указанным в пункте 9 настоящих Правил, для подтверждения фактических затрат на омологацию организация представляет:
а) справку, заверенную руководителем организации, подтверждающую, что результатом проведения омологации являются созданные новые модификации (образцы) высокотехнологичной продукции, соответствующие обязательным требованиям, предъявляемым на внешних рынках, отличным (превышающим) от обязательных требований законодательства Российской Федерации и технических регламентов Евразийского экономического союза;
б) документы, подтверждающие проведение омологации;
в) план (приказ организации о проведении) научно-исследовательских и опытно-конструкторских работ, в который включена соответствующая работа, включая комплекс работ (мероприятий) для обеспечения соответствия высокотехнологичной продукции обязательным техническим требованиям, предъявляемым на внешних рынках или заказчиком;
г) распоряжение (приказ) о назначении сотрудников для выполнения конкретных научно-исследовательских и опытно-конструкторских работ;
д) отчетный документ (акт выполненных работ) по каждому этапу работ, заверенный руководителем организации и руководителями подразделений, участвующих в проведении научно-исследовательских и опытно-конструкторских работ;
е) договор о проведении научно-исследовательских и опытно-конструкторских работ с исполнителем в случае проведения работ сторонней организацией;
ж) акт выполненных работ от сторонних контрагентов (соисполнителей) в случае проведения работ сторонней организацией;
з) отчет о затратах по каждому этапу работ, заверенный руководителем и главным бухгалтером организации;
и) документальное подтверждение, что в целях омологации организация осуществляет научно-исследовательские и опытно-конструкторские работы своими силами на базе расположенного на территории Российской Федерации собственного научно-технического центра, располагающего принадлежащим организации на праве собственности или ином законном основании оборудованием, необходимым для осуществления научно-исследовательских и опытно-конструкторских работ, и (или) с привлечением иных организаций, расположенных и зарегистрированных на территории Российской Федерации, осуществляющих научно-исследовательские и опытно-конструкторские работы с использованием принадлежащего им на праве собственности или ином законном основании оборудования, необходимого для осуществления научно-исследовательских и опытно-конструкторских работ.
Перечень документов прилагается.
</t>
  </si>
  <si>
    <t>Безвозмездное предоставление земельных участков жилищно-строительным кооперативам для целей жилищного строительства в соответствии с Федеральным законом от 24.07.2008 N 161-ФЗ "О содействии развитию жилищного строительства"</t>
  </si>
  <si>
    <t>Параметры продукта определены и регулируются положениями Федерального закона от 24.07.2008 N 161-ФЗ "О содействии развитию жилищного строительства"
1. Адресная передача земельных участков единого института развития в безвозмездное пользование жилищно-строительным кооперативам в рамках закона 161-ФЗ для целей строительства многоквартирных домов, жилых домов, в том числе объектов индивидуального жилищного строительства, и строительства объектов инженерной инфраструктуры в границах этих земельных участков, на срок строительства этих объектов.
2. Адресная передача в собственность гражданам – членам жилищно-строительных кооперативов земельных участков, на которых расположены индивидуальные жилые дома, после завершения строительства данных домов, а также передача в собственность жилищно-строительных кооперативов земельных участков, на которых расположены объекты инженерной инфраструктуры после завершения жилищного строительства.</t>
  </si>
  <si>
    <t>Определяются положениями Федерального закона от 24.07.2008 N 161-ФЗ "О содействии развитию жилищного строительства" (далее – закон 161-ФЗ) и постановлением Правительства РФ от 09.02.2012 № 108</t>
  </si>
  <si>
    <t>Реализация имущественных прав на земельные участки и/или объекты недвижимости, прав долгосрочной аренды земельных участков для развития жилищного и иного строительства, строительства объектов инфраструктуры (строительство стандартного жилья и комплексное освоение территорий), создания объектов коммерческой недвижимости</t>
  </si>
  <si>
    <t>Параметры продукта определены и регулируются положениями Федерального закона от 24.07.2008 N 161-ФЗ "О содействии развитию жилищного строительства"
1. Проведение торгов на право заключения договоров аренды земельных участков, договоров купли-продажи земельных участков и объектов недвижимости
2. Предоставление сведений о недобросовестных участниках соответствующих торгов
3. Заключение договоров комплексного освоения территории
4. Образование земельных участков из земельных участков в федеральной собственности, из земель, государственная собственность на которые не разграничена</t>
  </si>
  <si>
    <t>Определяются положениями Федерального закона от 24.07.2008 N 161-ФЗ "О содействии развитию жилищного строительства" (далее – закон 161-ФЗ)</t>
  </si>
  <si>
    <t>информационное консультирование</t>
  </si>
  <si>
    <t>Услуга по подбору по заданным параметрам информации об имуществе, включенном в перечни государственного и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и свободном от прав третьих лиц.</t>
  </si>
  <si>
    <t>Реализуется в соответствии с Федеральными законами № 209-ФЗ и № 210-ФЗ</t>
  </si>
  <si>
    <t>Субъект МСП</t>
  </si>
  <si>
    <t>Заявление, паспорт, доверенность (при необходимости)</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</si>
  <si>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t>
  </si>
  <si>
    <t>Услуга по предоставлению по заданным параметрам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</si>
  <si>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</si>
  <si>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</si>
  <si>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Услуга по регистрации на Портале Бизнес-навигатора МСП.</t>
  </si>
  <si>
    <t>Субъект МСП, Физ. лица</t>
  </si>
  <si>
    <t>Предоставление доступа к информационно-маркетинговым онлайн сервисам Портала Бизнес-навигатора МСП</t>
  </si>
  <si>
    <t>Реализуется в соответствии с Федеральным законом № 209-ФЗ</t>
  </si>
</sst>
</file>

<file path=xl/styles.xml><?xml version="1.0" encoding="utf-8"?>
<styleSheet xmlns="http://schemas.openxmlformats.org/spreadsheetml/2006/main">
  <numFmts count="3">
    <numFmt numFmtId="164" formatCode="#,##0.00\ &quot;₽&quot;"/>
    <numFmt numFmtId="165" formatCode="_-* #,##0.00\ &quot;₽&quot;_-;\-* #,##0.00\ &quot;₽&quot;_-;_-* &quot;-&quot;??\ &quot;₽&quot;_-;_-@"/>
    <numFmt numFmtId="166" formatCode="_-* #,##0.00\ _₽_-;\-* #,##0.00\ _₽_-;_-* &quot;-&quot;??\ _₽_-;_-@"/>
  </numFmts>
  <fonts count="44">
    <font>
      <sz val="11"/>
      <color rgb="FF000000"/>
      <name val="Calibri"/>
    </font>
    <font>
      <sz val="10"/>
      <color indexed="8"/>
      <name val="Times New Roman"/>
    </font>
    <font>
      <sz val="11"/>
      <name val="Calibri"/>
    </font>
    <font>
      <sz val="12"/>
      <color indexed="8"/>
      <name val="Times New Roman"/>
    </font>
    <font>
      <sz val="10"/>
      <name val="Times New Roman"/>
    </font>
    <font>
      <b/>
      <sz val="10"/>
      <color indexed="8"/>
      <name val="Times New Roman"/>
    </font>
    <font>
      <b/>
      <sz val="10"/>
      <name val="Times New Roman"/>
    </font>
    <font>
      <u/>
      <sz val="11"/>
      <color indexed="12"/>
      <name val="Calibri"/>
    </font>
    <font>
      <u/>
      <sz val="11"/>
      <color indexed="12"/>
      <name val="Calibri"/>
    </font>
    <font>
      <u/>
      <sz val="11"/>
      <color indexed="30"/>
      <name val="Calibri"/>
    </font>
    <font>
      <u/>
      <sz val="11"/>
      <color indexed="12"/>
      <name val="Calibri"/>
    </font>
    <font>
      <u/>
      <sz val="11"/>
      <name val="Calibri"/>
    </font>
    <font>
      <u/>
      <sz val="11"/>
      <name val="Calibri"/>
    </font>
    <font>
      <u/>
      <sz val="11"/>
      <color indexed="12"/>
      <name val="Calibri"/>
    </font>
    <font>
      <u/>
      <sz val="11"/>
      <color indexed="30"/>
      <name val="Calibri"/>
    </font>
    <font>
      <b/>
      <sz val="12"/>
      <color indexed="8"/>
      <name val="Times New Roman"/>
    </font>
    <font>
      <sz val="13"/>
      <color indexed="8"/>
      <name val="Times New Roman"/>
    </font>
    <font>
      <b/>
      <sz val="13"/>
      <color indexed="8"/>
      <name val="Times New Roman"/>
    </font>
    <font>
      <i/>
      <u/>
      <sz val="13"/>
      <color indexed="8"/>
      <name val="Times New Roman"/>
    </font>
    <font>
      <i/>
      <u/>
      <sz val="13"/>
      <color indexed="8"/>
      <name val="Times New Roman"/>
    </font>
    <font>
      <i/>
      <sz val="13"/>
      <color indexed="8"/>
      <name val="Times New Roman"/>
    </font>
    <font>
      <u/>
      <sz val="13"/>
      <color indexed="8"/>
      <name val="Times New Roman"/>
    </font>
    <font>
      <i/>
      <u/>
      <sz val="13"/>
      <color indexed="8"/>
      <name val="Times New Roman"/>
    </font>
    <font>
      <i/>
      <u/>
      <sz val="13"/>
      <color indexed="8"/>
      <name val="Times New Roman"/>
    </font>
    <font>
      <i/>
      <u/>
      <sz val="13"/>
      <color indexed="8"/>
      <name val="Times New Roman"/>
    </font>
    <font>
      <i/>
      <u/>
      <sz val="13"/>
      <color indexed="8"/>
      <name val="Times New Roman"/>
    </font>
    <font>
      <i/>
      <u/>
      <sz val="13"/>
      <color indexed="8"/>
      <name val="Times New Roman"/>
    </font>
    <font>
      <u/>
      <sz val="13"/>
      <color indexed="8"/>
      <name val="Times New Roman"/>
    </font>
    <font>
      <u/>
      <sz val="13"/>
      <color indexed="8"/>
      <name val="Times New Roman"/>
    </font>
    <font>
      <u/>
      <sz val="13"/>
      <color indexed="8"/>
      <name val="Times New Roman"/>
    </font>
    <font>
      <u/>
      <sz val="13"/>
      <color indexed="8"/>
      <name val="Times New Roman"/>
    </font>
    <font>
      <u/>
      <sz val="13"/>
      <color indexed="8"/>
      <name val="Times New Roman"/>
    </font>
    <font>
      <u/>
      <sz val="13"/>
      <color indexed="8"/>
      <name val="Times New Roman"/>
    </font>
    <font>
      <i/>
      <u/>
      <sz val="13"/>
      <color indexed="8"/>
      <name val="Times New Roman"/>
    </font>
    <font>
      <i/>
      <u/>
      <sz val="13"/>
      <color indexed="8"/>
      <name val="Times New Roman"/>
    </font>
    <font>
      <b/>
      <sz val="14"/>
      <name val="Calibri"/>
    </font>
    <font>
      <b/>
      <sz val="12"/>
      <color indexed="8"/>
      <name val="Calibri"/>
    </font>
    <font>
      <sz val="12"/>
      <color indexed="8"/>
      <name val="Calibri"/>
    </font>
    <font>
      <sz val="12"/>
      <name val="Calibri"/>
    </font>
    <font>
      <sz val="12"/>
      <color indexed="8"/>
      <name val="Arial"/>
    </font>
    <font>
      <sz val="12"/>
      <color indexed="10"/>
      <name val="Calibri"/>
    </font>
    <font>
      <sz val="7"/>
      <color indexed="8"/>
      <name val="Times New Roman"/>
    </font>
    <font>
      <i/>
      <sz val="10"/>
      <color indexed="8"/>
      <name val="Times New Roman"/>
    </font>
    <font>
      <sz val="8"/>
      <name val="Calibri"/>
    </font>
  </fonts>
  <fills count="3">
    <fill>
      <patternFill patternType="none"/>
    </fill>
    <fill>
      <patternFill patternType="gray125"/>
    </fill>
    <fill>
      <patternFill patternType="solid">
        <fgColor indexed="9"/>
        <bgColor indexed="9"/>
      </patternFill>
    </fill>
  </fills>
  <borders count="69">
    <border>
      <left/>
      <right/>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8"/>
      </left>
      <right style="thin">
        <color indexed="8"/>
      </right>
      <top/>
      <bottom/>
      <diagonal/>
    </border>
    <border>
      <left style="thin">
        <color indexed="8"/>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diagonal/>
    </border>
    <border>
      <left style="thin">
        <color indexed="8"/>
      </left>
      <right style="medium">
        <color indexed="8"/>
      </right>
      <top/>
      <bottom/>
      <diagonal/>
    </border>
    <border>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thin">
        <color indexed="8"/>
      </top>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bottom style="thin">
        <color indexed="8"/>
      </bottom>
      <diagonal/>
    </border>
    <border>
      <left/>
      <right/>
      <top/>
      <bottom style="medium">
        <color indexed="8"/>
      </bottom>
      <diagonal/>
    </border>
  </borders>
  <cellStyleXfs count="1">
    <xf numFmtId="0" fontId="0" fillId="0" borderId="0"/>
  </cellStyleXfs>
  <cellXfs count="287">
    <xf numFmtId="0" fontId="0" fillId="0" borderId="0" xfId="0" applyFont="1" applyAlignment="1"/>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vertical="top" wrapText="1"/>
    </xf>
    <xf numFmtId="0" fontId="1" fillId="0" borderId="3" xfId="0" applyFont="1" applyBorder="1" applyAlignment="1">
      <alignment horizontal="left" vertical="center" wrapText="1"/>
    </xf>
    <xf numFmtId="0" fontId="0" fillId="0" borderId="3" xfId="0" applyFont="1" applyBorder="1" applyAlignment="1">
      <alignment vertical="top" wrapText="1"/>
    </xf>
    <xf numFmtId="0" fontId="3"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1"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1" fillId="2" borderId="8" xfId="0" applyFont="1" applyFill="1" applyBorder="1" applyAlignment="1">
      <alignment horizontal="center"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2" borderId="5" xfId="0" applyFont="1" applyFill="1" applyBorder="1" applyAlignment="1">
      <alignment vertical="top" wrapText="1"/>
    </xf>
    <xf numFmtId="0" fontId="1" fillId="2" borderId="5" xfId="0" applyFont="1" applyFill="1" applyBorder="1" applyAlignment="1">
      <alignment horizontal="left" vertical="top" wrapText="1"/>
    </xf>
    <xf numFmtId="164" fontId="1" fillId="2" borderId="5" xfId="0" applyNumberFormat="1" applyFont="1" applyFill="1" applyBorder="1" applyAlignment="1">
      <alignment horizontal="center" vertical="top" wrapText="1"/>
    </xf>
    <xf numFmtId="0" fontId="7"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center" vertical="top" wrapText="1"/>
    </xf>
    <xf numFmtId="0" fontId="1" fillId="2" borderId="11" xfId="0" applyFont="1" applyFill="1" applyBorder="1" applyAlignment="1">
      <alignment horizontal="center" vertical="top" wrapText="1"/>
    </xf>
    <xf numFmtId="164" fontId="1" fillId="2" borderId="11" xfId="0" applyNumberFormat="1" applyFont="1" applyFill="1" applyBorder="1" applyAlignment="1">
      <alignment horizontal="center" vertical="top" wrapText="1"/>
    </xf>
    <xf numFmtId="0" fontId="8"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9" fillId="2" borderId="11" xfId="0" applyFont="1" applyFill="1" applyBorder="1" applyAlignment="1">
      <alignment horizontal="left" vertical="top" wrapText="1"/>
    </xf>
    <xf numFmtId="0" fontId="4" fillId="2" borderId="11" xfId="0" applyFont="1" applyFill="1" applyBorder="1" applyAlignment="1">
      <alignment vertical="top" wrapText="1"/>
    </xf>
    <xf numFmtId="0" fontId="4" fillId="2" borderId="11" xfId="0" applyFont="1" applyFill="1" applyBorder="1" applyAlignment="1">
      <alignment horizontal="left" vertical="top" wrapText="1"/>
    </xf>
    <xf numFmtId="0" fontId="4" fillId="2" borderId="10" xfId="0" applyFont="1" applyFill="1" applyBorder="1" applyAlignment="1">
      <alignment horizontal="center" vertical="top" wrapText="1"/>
    </xf>
    <xf numFmtId="0" fontId="1" fillId="2" borderId="13" xfId="0" applyFont="1" applyFill="1" applyBorder="1" applyAlignment="1">
      <alignment horizontal="left" vertical="top" wrapText="1"/>
    </xf>
    <xf numFmtId="0" fontId="4" fillId="2" borderId="12" xfId="0" applyFont="1" applyFill="1" applyBorder="1" applyAlignment="1">
      <alignment horizontal="center" vertical="top" wrapText="1"/>
    </xf>
    <xf numFmtId="165" fontId="1" fillId="2" borderId="11" xfId="0" applyNumberFormat="1" applyFont="1" applyFill="1" applyBorder="1" applyAlignment="1">
      <alignment horizontal="center" vertical="top" wrapText="1"/>
    </xf>
    <xf numFmtId="0" fontId="1" fillId="2" borderId="14" xfId="0" applyFont="1" applyFill="1" applyBorder="1" applyAlignment="1">
      <alignment horizontal="center" vertical="top" wrapText="1"/>
    </xf>
    <xf numFmtId="4" fontId="1" fillId="2" borderId="11" xfId="0" applyNumberFormat="1" applyFont="1" applyFill="1" applyBorder="1" applyAlignment="1">
      <alignment horizontal="center" vertical="top" wrapText="1"/>
    </xf>
    <xf numFmtId="165" fontId="4" fillId="2" borderId="11" xfId="0" applyNumberFormat="1" applyFont="1" applyFill="1" applyBorder="1" applyAlignment="1">
      <alignment horizontal="center" vertical="top" wrapText="1"/>
    </xf>
    <xf numFmtId="0" fontId="10" fillId="2" borderId="11" xfId="0" applyFont="1" applyFill="1" applyBorder="1" applyAlignment="1">
      <alignment horizontal="center" vertical="top" wrapText="1"/>
    </xf>
    <xf numFmtId="0" fontId="11" fillId="2" borderId="11" xfId="0" applyFont="1" applyFill="1" applyBorder="1" applyAlignment="1">
      <alignment horizontal="center" vertical="top" wrapText="1"/>
    </xf>
    <xf numFmtId="4" fontId="1" fillId="2" borderId="0" xfId="0" applyNumberFormat="1" applyFont="1" applyFill="1" applyBorder="1" applyAlignment="1">
      <alignment horizontal="center" vertical="top" wrapText="1"/>
    </xf>
    <xf numFmtId="0" fontId="12" fillId="2" borderId="11"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5" xfId="0" applyFont="1" applyFill="1" applyBorder="1" applyAlignment="1">
      <alignment horizontal="center" vertical="top" wrapText="1"/>
    </xf>
    <xf numFmtId="164" fontId="1" fillId="2" borderId="15" xfId="0" applyNumberFormat="1" applyFont="1" applyFill="1" applyBorder="1" applyAlignment="1">
      <alignment horizontal="center" vertical="top" wrapText="1"/>
    </xf>
    <xf numFmtId="0" fontId="4" fillId="2" borderId="16"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7" xfId="0" applyFont="1" applyFill="1" applyBorder="1" applyAlignment="1">
      <alignment horizontal="center" vertical="top" wrapText="1"/>
    </xf>
    <xf numFmtId="164" fontId="1" fillId="2" borderId="12" xfId="0" applyNumberFormat="1" applyFont="1" applyFill="1" applyBorder="1" applyAlignment="1">
      <alignment horizontal="center" vertical="top" wrapText="1"/>
    </xf>
    <xf numFmtId="0" fontId="4" fillId="2" borderId="18" xfId="0" applyFont="1" applyFill="1" applyBorder="1" applyAlignment="1">
      <alignment horizontal="left"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2" xfId="0" applyFont="1" applyFill="1" applyBorder="1" applyAlignment="1">
      <alignment vertical="top" wrapText="1"/>
    </xf>
    <xf numFmtId="164" fontId="1" fillId="2" borderId="0" xfId="0" applyNumberFormat="1" applyFont="1" applyFill="1" applyBorder="1" applyAlignment="1">
      <alignment horizontal="center" vertical="top" wrapText="1"/>
    </xf>
    <xf numFmtId="0" fontId="13" fillId="2" borderId="12" xfId="0" applyFont="1" applyFill="1" applyBorder="1" applyAlignment="1">
      <alignment horizontal="left" vertical="top" wrapText="1"/>
    </xf>
    <xf numFmtId="0" fontId="1" fillId="2" borderId="21"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164" fontId="1" fillId="2" borderId="8" xfId="0" applyNumberFormat="1" applyFont="1" applyFill="1" applyBorder="1" applyAlignment="1">
      <alignment horizontal="center" vertical="top" wrapText="1"/>
    </xf>
    <xf numFmtId="0" fontId="1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1" fillId="2" borderId="0" xfId="0" applyFont="1" applyFill="1" applyBorder="1" applyAlignment="1">
      <alignment horizontal="left" vertical="top" wrapText="1"/>
    </xf>
    <xf numFmtId="166" fontId="1" fillId="2" borderId="0" xfId="0" applyNumberFormat="1" applyFont="1" applyFill="1" applyBorder="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16" fillId="0" borderId="0" xfId="0" applyFont="1" applyAlignment="1">
      <alignment vertical="top" wrapText="1"/>
    </xf>
    <xf numFmtId="0" fontId="16" fillId="0" borderId="25" xfId="0" applyFont="1" applyBorder="1" applyAlignment="1">
      <alignment horizontal="left" vertical="top" wrapText="1"/>
    </xf>
    <xf numFmtId="3" fontId="16" fillId="0" borderId="26"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3" fontId="16" fillId="0" borderId="27"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28" xfId="0" applyNumberFormat="1"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3" fontId="16" fillId="0" borderId="30" xfId="0" applyNumberFormat="1" applyFont="1" applyBorder="1" applyAlignment="1">
      <alignment horizontal="center" vertical="center" wrapText="1"/>
    </xf>
    <xf numFmtId="0" fontId="16" fillId="0" borderId="26" xfId="0" applyFont="1" applyBorder="1" applyAlignment="1">
      <alignment horizontal="left" vertical="top" wrapText="1"/>
    </xf>
    <xf numFmtId="3" fontId="16" fillId="0" borderId="19" xfId="0" applyNumberFormat="1" applyFont="1" applyBorder="1" applyAlignment="1">
      <alignment horizontal="center" vertical="center" wrapText="1"/>
    </xf>
    <xf numFmtId="0" fontId="16" fillId="0" borderId="14" xfId="0" applyFont="1" applyBorder="1" applyAlignment="1">
      <alignment horizontal="left" vertical="top" wrapText="1"/>
    </xf>
    <xf numFmtId="3" fontId="16" fillId="0" borderId="10"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3" fontId="16" fillId="0" borderId="31"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16" fillId="0" borderId="21" xfId="0" applyNumberFormat="1" applyFont="1" applyBorder="1" applyAlignment="1">
      <alignment horizontal="center" vertical="center" wrapText="1"/>
    </xf>
    <xf numFmtId="0" fontId="16" fillId="0" borderId="26" xfId="0" applyFont="1" applyBorder="1" applyAlignment="1">
      <alignment horizontal="left" vertical="center" wrapText="1"/>
    </xf>
    <xf numFmtId="0" fontId="16" fillId="2" borderId="14" xfId="0" applyFont="1" applyFill="1" applyBorder="1" applyAlignment="1">
      <alignment horizontal="left" vertical="center" wrapText="1"/>
    </xf>
    <xf numFmtId="0" fontId="16" fillId="0" borderId="11" xfId="0" applyFont="1" applyBorder="1" applyAlignment="1">
      <alignment vertical="top" wrapText="1"/>
    </xf>
    <xf numFmtId="0" fontId="16" fillId="0" borderId="31" xfId="0" applyFont="1" applyBorder="1" applyAlignment="1">
      <alignment vertical="top" wrapText="1"/>
    </xf>
    <xf numFmtId="3" fontId="16" fillId="0" borderId="32" xfId="0" applyNumberFormat="1" applyFont="1" applyBorder="1" applyAlignment="1">
      <alignment horizontal="center" vertical="center" wrapText="1"/>
    </xf>
    <xf numFmtId="3" fontId="16" fillId="0" borderId="14" xfId="0" applyNumberFormat="1" applyFont="1" applyBorder="1" applyAlignment="1">
      <alignment horizontal="center" vertical="center" wrapText="1"/>
    </xf>
    <xf numFmtId="0" fontId="1" fillId="2" borderId="14" xfId="0" applyFont="1" applyFill="1" applyBorder="1" applyAlignment="1">
      <alignment horizontal="left" vertical="top" wrapText="1"/>
    </xf>
    <xf numFmtId="0" fontId="1" fillId="2" borderId="33" xfId="0" applyFont="1" applyFill="1" applyBorder="1" applyAlignment="1">
      <alignment horizontal="left" vertical="top" wrapText="1"/>
    </xf>
    <xf numFmtId="3" fontId="16" fillId="0" borderId="34"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3" fontId="16" fillId="0" borderId="35" xfId="0" applyNumberFormat="1" applyFont="1" applyBorder="1" applyAlignment="1">
      <alignment horizontal="center" vertical="center" wrapText="1"/>
    </xf>
    <xf numFmtId="3" fontId="16" fillId="0" borderId="36"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3" fontId="16" fillId="0" borderId="38" xfId="0" applyNumberFormat="1" applyFont="1" applyBorder="1" applyAlignment="1">
      <alignment horizontal="center" vertical="center" wrapText="1"/>
    </xf>
    <xf numFmtId="3" fontId="16" fillId="0" borderId="39" xfId="0" applyNumberFormat="1" applyFont="1" applyBorder="1" applyAlignment="1">
      <alignment horizontal="center" vertical="center" wrapText="1"/>
    </xf>
    <xf numFmtId="3" fontId="16" fillId="0" borderId="40" xfId="0" applyNumberFormat="1" applyFont="1" applyBorder="1" applyAlignment="1">
      <alignment horizontal="center" vertical="center" wrapText="1"/>
    </xf>
    <xf numFmtId="3" fontId="16" fillId="0" borderId="41" xfId="0" applyNumberFormat="1" applyFont="1" applyBorder="1" applyAlignment="1">
      <alignment horizontal="center" vertical="center" wrapText="1"/>
    </xf>
    <xf numFmtId="0" fontId="16" fillId="0" borderId="37" xfId="0" applyFont="1" applyBorder="1" applyAlignment="1">
      <alignment vertical="top" wrapText="1"/>
    </xf>
    <xf numFmtId="4" fontId="16" fillId="0" borderId="37" xfId="0" applyNumberFormat="1" applyFont="1" applyBorder="1" applyAlignment="1">
      <alignment vertical="top" wrapText="1"/>
    </xf>
    <xf numFmtId="3" fontId="16" fillId="0" borderId="3" xfId="0" applyNumberFormat="1" applyFont="1" applyBorder="1" applyAlignment="1">
      <alignment horizontal="center" vertical="center" wrapText="1"/>
    </xf>
    <xf numFmtId="0" fontId="17" fillId="0" borderId="33" xfId="0" applyFont="1" applyBorder="1" applyAlignment="1">
      <alignment horizontal="left" vertical="center" wrapText="1"/>
    </xf>
    <xf numFmtId="3" fontId="16" fillId="0" borderId="42" xfId="0" applyNumberFormat="1" applyFont="1" applyBorder="1" applyAlignment="1">
      <alignment horizontal="center" vertical="center" wrapText="1"/>
    </xf>
    <xf numFmtId="3" fontId="16" fillId="0" borderId="43" xfId="0" applyNumberFormat="1" applyFont="1" applyBorder="1" applyAlignment="1">
      <alignment horizontal="center" vertical="center" wrapText="1"/>
    </xf>
    <xf numFmtId="3" fontId="16" fillId="0" borderId="44" xfId="0" applyNumberFormat="1" applyFont="1" applyBorder="1" applyAlignment="1">
      <alignment horizontal="center" vertical="center" wrapText="1"/>
    </xf>
    <xf numFmtId="3" fontId="16" fillId="0" borderId="45" xfId="0" applyNumberFormat="1" applyFont="1" applyBorder="1" applyAlignment="1">
      <alignment horizontal="center" vertical="center" wrapText="1"/>
    </xf>
    <xf numFmtId="3" fontId="16" fillId="0" borderId="46" xfId="0" applyNumberFormat="1" applyFont="1"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center" vertical="center" wrapText="1"/>
    </xf>
    <xf numFmtId="3" fontId="16" fillId="0" borderId="0" xfId="0" applyNumberFormat="1" applyFont="1" applyAlignment="1">
      <alignment horizontal="center" vertical="center" wrapText="1"/>
    </xf>
    <xf numFmtId="164" fontId="1" fillId="0" borderId="0" xfId="0" applyNumberFormat="1" applyFont="1" applyAlignment="1">
      <alignment horizontal="center" vertical="top" wrapText="1"/>
    </xf>
    <xf numFmtId="0" fontId="16" fillId="0" borderId="47" xfId="0" applyFont="1" applyBorder="1" applyAlignment="1">
      <alignment horizontal="left" vertical="top"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3" fillId="0" borderId="14" xfId="0" applyFont="1" applyBorder="1" applyAlignment="1">
      <alignment vertical="top" wrapText="1"/>
    </xf>
    <xf numFmtId="0" fontId="16" fillId="0" borderId="51" xfId="0" applyFont="1" applyBorder="1" applyAlignment="1">
      <alignment horizontal="left" vertical="top" wrapText="1"/>
    </xf>
    <xf numFmtId="3" fontId="16" fillId="0" borderId="7"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16" fillId="0" borderId="9" xfId="0" applyNumberFormat="1" applyFont="1" applyBorder="1" applyAlignment="1">
      <alignment horizontal="center" vertical="center" wrapText="1"/>
    </xf>
    <xf numFmtId="0" fontId="15" fillId="0" borderId="47" xfId="0" applyFont="1" applyBorder="1" applyAlignment="1">
      <alignment horizontal="left" vertical="top" wrapText="1"/>
    </xf>
    <xf numFmtId="3" fontId="17" fillId="0" borderId="36" xfId="0" applyNumberFormat="1" applyFont="1" applyBorder="1" applyAlignment="1">
      <alignment horizontal="center" vertical="center" wrapText="1"/>
    </xf>
    <xf numFmtId="3" fontId="17" fillId="0" borderId="37" xfId="0" applyNumberFormat="1" applyFont="1" applyBorder="1" applyAlignment="1">
      <alignment horizontal="center" vertical="center" wrapText="1"/>
    </xf>
    <xf numFmtId="3" fontId="17" fillId="0" borderId="52" xfId="0" applyNumberFormat="1" applyFont="1" applyBorder="1" applyAlignment="1">
      <alignment horizontal="center" vertical="center" wrapText="1"/>
    </xf>
    <xf numFmtId="4"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3" fillId="0" borderId="2" xfId="0" applyFont="1" applyBorder="1" applyAlignment="1">
      <alignment horizontal="center" vertical="top" wrapText="1"/>
    </xf>
    <xf numFmtId="0" fontId="3" fillId="0" borderId="39" xfId="0" applyFont="1" applyBorder="1" applyAlignment="1">
      <alignment horizontal="center" vertical="top" wrapText="1"/>
    </xf>
    <xf numFmtId="0" fontId="3" fillId="0" borderId="17" xfId="0" applyFont="1" applyBorder="1" applyAlignment="1">
      <alignment horizontal="center" vertical="top" wrapText="1"/>
    </xf>
    <xf numFmtId="0" fontId="3" fillId="0" borderId="0" xfId="0" applyFont="1" applyAlignment="1">
      <alignment horizontal="center" vertical="top" wrapText="1"/>
    </xf>
    <xf numFmtId="0" fontId="3" fillId="0" borderId="35" xfId="0" applyFont="1" applyBorder="1" applyAlignment="1">
      <alignment horizontal="center" vertical="top" wrapText="1"/>
    </xf>
    <xf numFmtId="0" fontId="16" fillId="0" borderId="53" xfId="0" applyFont="1" applyBorder="1" applyAlignment="1">
      <alignment horizontal="left" vertical="top" wrapText="1"/>
    </xf>
    <xf numFmtId="0" fontId="18" fillId="0" borderId="30"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17"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6"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2" xfId="0" applyFont="1" applyBorder="1" applyAlignment="1">
      <alignment horizontal="left" vertical="top" wrapText="1"/>
    </xf>
    <xf numFmtId="0" fontId="16" fillId="0" borderId="21" xfId="0" applyFont="1" applyBorder="1" applyAlignment="1">
      <alignment horizontal="center" vertical="center" wrapText="1"/>
    </xf>
    <xf numFmtId="0" fontId="16"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16" fillId="0" borderId="31" xfId="0" applyFont="1" applyBorder="1" applyAlignment="1">
      <alignment horizontal="center" vertical="center" wrapText="1"/>
    </xf>
    <xf numFmtId="0" fontId="17" fillId="0" borderId="14"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57"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31" xfId="0" applyFont="1" applyBorder="1" applyAlignment="1">
      <alignment horizontal="center" vertical="center" wrapText="1"/>
    </xf>
    <xf numFmtId="0" fontId="16" fillId="0" borderId="32" xfId="0" applyFont="1" applyBorder="1" applyAlignment="1">
      <alignment horizontal="left" vertical="center" wrapText="1"/>
    </xf>
    <xf numFmtId="0" fontId="20" fillId="0" borderId="1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1" xfId="0" applyFont="1" applyBorder="1" applyAlignment="1">
      <alignment horizontal="center" vertical="center" wrapText="1"/>
    </xf>
    <xf numFmtId="0" fontId="20" fillId="0" borderId="59" xfId="0" applyFont="1" applyBorder="1" applyAlignment="1">
      <alignment vertical="top" wrapText="1"/>
    </xf>
    <xf numFmtId="0" fontId="20" fillId="0" borderId="32" xfId="0" applyFont="1" applyBorder="1" applyAlignment="1">
      <alignment horizontal="left" vertical="top" wrapText="1"/>
    </xf>
    <xf numFmtId="0" fontId="20" fillId="0" borderId="32" xfId="0" applyFont="1" applyBorder="1" applyAlignment="1">
      <alignment horizontal="left" vertical="center" wrapText="1"/>
    </xf>
    <xf numFmtId="0" fontId="24" fillId="0" borderId="31" xfId="0" applyFont="1" applyBorder="1" applyAlignment="1">
      <alignment horizontal="center" vertical="center" wrapText="1"/>
    </xf>
    <xf numFmtId="0" fontId="25" fillId="0" borderId="11" xfId="0" applyFont="1" applyBorder="1" applyAlignment="1">
      <alignment horizontal="center" vertical="center" wrapText="1"/>
    </xf>
    <xf numFmtId="0" fontId="26"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31"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32" xfId="0" applyFont="1" applyBorder="1" applyAlignment="1">
      <alignment horizontal="center" vertical="center" wrapText="1"/>
    </xf>
    <xf numFmtId="0" fontId="31" fillId="0" borderId="57" xfId="0" applyFont="1" applyBorder="1" applyAlignment="1">
      <alignment horizontal="center" vertical="center" wrapText="1"/>
    </xf>
    <xf numFmtId="0" fontId="32" fillId="0" borderId="13" xfId="0" applyFont="1" applyBorder="1" applyAlignment="1">
      <alignment horizontal="center" vertical="center" wrapText="1"/>
    </xf>
    <xf numFmtId="0" fontId="33" fillId="0" borderId="32"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vertical="top" wrapText="1"/>
    </xf>
    <xf numFmtId="0" fontId="16" fillId="0" borderId="32" xfId="0" applyFont="1" applyBorder="1" applyAlignment="1">
      <alignment vertical="top" wrapText="1"/>
    </xf>
    <xf numFmtId="0" fontId="34" fillId="0" borderId="58" xfId="0" applyFont="1" applyBorder="1" applyAlignment="1">
      <alignment horizontal="center" vertical="center" wrapText="1"/>
    </xf>
    <xf numFmtId="0" fontId="16" fillId="0" borderId="13" xfId="0" applyFont="1" applyBorder="1" applyAlignment="1">
      <alignment vertical="top" wrapText="1"/>
    </xf>
    <xf numFmtId="0" fontId="16" fillId="2" borderId="32" xfId="0" applyFont="1" applyFill="1" applyBorder="1" applyAlignment="1">
      <alignment horizontal="left" vertical="top" wrapText="1"/>
    </xf>
    <xf numFmtId="0" fontId="16" fillId="0" borderId="35" xfId="0" applyFont="1" applyBorder="1" applyAlignment="1">
      <alignment horizontal="center" vertical="center" wrapText="1"/>
    </xf>
    <xf numFmtId="0" fontId="16" fillId="0" borderId="40" xfId="0" applyFont="1" applyBorder="1" applyAlignment="1">
      <alignment vertical="top" wrapText="1"/>
    </xf>
    <xf numFmtId="0" fontId="16" fillId="0" borderId="2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0" xfId="0" applyFont="1" applyBorder="1" applyAlignment="1">
      <alignment horizontal="left"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9"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vertical="top" wrapText="1"/>
    </xf>
    <xf numFmtId="0" fontId="17" fillId="0" borderId="60" xfId="0" applyFont="1" applyBorder="1" applyAlignment="1">
      <alignment horizontal="left" vertical="center" wrapText="1"/>
    </xf>
    <xf numFmtId="0" fontId="17" fillId="0" borderId="46"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0" xfId="0" applyFont="1" applyBorder="1" applyAlignment="1">
      <alignment horizontal="center" vertic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7" fillId="2" borderId="10" xfId="0" applyFont="1" applyFill="1" applyBorder="1" applyAlignment="1">
      <alignment vertical="top" wrapText="1"/>
    </xf>
    <xf numFmtId="0" fontId="37" fillId="2" borderId="11" xfId="0" applyFont="1" applyFill="1" applyBorder="1" applyAlignment="1">
      <alignment vertical="top" wrapText="1"/>
    </xf>
    <xf numFmtId="0" fontId="37" fillId="2" borderId="11" xfId="0" applyFont="1" applyFill="1" applyBorder="1" applyAlignment="1">
      <alignment horizontal="center" vertical="top" wrapText="1"/>
    </xf>
    <xf numFmtId="0" fontId="37" fillId="2" borderId="13" xfId="0" applyFont="1" applyFill="1" applyBorder="1" applyAlignment="1">
      <alignment vertical="top" wrapText="1"/>
    </xf>
    <xf numFmtId="9" fontId="37" fillId="2" borderId="11" xfId="0" applyNumberFormat="1" applyFont="1" applyFill="1" applyBorder="1" applyAlignment="1">
      <alignment vertical="top" wrapText="1"/>
    </xf>
    <xf numFmtId="0" fontId="38" fillId="2" borderId="11" xfId="0" applyFont="1" applyFill="1" applyBorder="1" applyAlignment="1">
      <alignment horizontal="center" vertical="top" wrapText="1"/>
    </xf>
    <xf numFmtId="0" fontId="38" fillId="2" borderId="11" xfId="0" applyFont="1" applyFill="1" applyBorder="1" applyAlignment="1">
      <alignment vertical="top" wrapText="1"/>
    </xf>
    <xf numFmtId="0" fontId="37" fillId="2" borderId="10" xfId="0" applyFont="1" applyFill="1" applyBorder="1" applyAlignment="1">
      <alignment horizontal="left" vertical="top" wrapText="1"/>
    </xf>
    <xf numFmtId="0" fontId="37" fillId="2" borderId="11" xfId="0" applyFont="1" applyFill="1" applyBorder="1" applyAlignment="1">
      <alignment horizontal="left" vertical="top" wrapText="1"/>
    </xf>
    <xf numFmtId="0" fontId="37" fillId="2" borderId="13" xfId="0" applyFont="1" applyFill="1" applyBorder="1" applyAlignment="1">
      <alignment horizontal="left" vertical="top" wrapText="1"/>
    </xf>
    <xf numFmtId="0" fontId="39" fillId="2" borderId="11" xfId="0" applyFont="1" applyFill="1" applyBorder="1" applyAlignment="1">
      <alignment vertical="top"/>
    </xf>
    <xf numFmtId="0" fontId="39" fillId="2" borderId="13" xfId="0" applyFont="1" applyFill="1" applyBorder="1" applyAlignment="1">
      <alignment vertical="top"/>
    </xf>
    <xf numFmtId="0" fontId="40" fillId="2" borderId="11" xfId="0" applyFont="1" applyFill="1" applyBorder="1" applyAlignment="1">
      <alignment vertical="top" wrapText="1"/>
    </xf>
    <xf numFmtId="0" fontId="38" fillId="2" borderId="13" xfId="0" applyFont="1" applyFill="1" applyBorder="1" applyAlignment="1">
      <alignment vertical="top" wrapText="1"/>
    </xf>
    <xf numFmtId="9" fontId="37" fillId="2" borderId="11" xfId="0" applyNumberFormat="1" applyFont="1" applyFill="1" applyBorder="1" applyAlignment="1">
      <alignment horizontal="left" vertical="top" wrapText="1"/>
    </xf>
    <xf numFmtId="0" fontId="38" fillId="2" borderId="11" xfId="0" applyFont="1" applyFill="1" applyBorder="1" applyAlignment="1">
      <alignment horizontal="left" vertical="top" wrapText="1"/>
    </xf>
    <xf numFmtId="0" fontId="38" fillId="2" borderId="10" xfId="0" applyFont="1" applyFill="1" applyBorder="1" applyAlignment="1">
      <alignment horizontal="left" vertical="top" wrapText="1"/>
    </xf>
    <xf numFmtId="0" fontId="38" fillId="2" borderId="7" xfId="0" applyFont="1" applyFill="1" applyBorder="1" applyAlignment="1">
      <alignment horizontal="left" vertical="top" wrapText="1"/>
    </xf>
    <xf numFmtId="0" fontId="37" fillId="2" borderId="8" xfId="0" applyFont="1" applyFill="1" applyBorder="1" applyAlignment="1">
      <alignment vertical="top" wrapText="1"/>
    </xf>
    <xf numFmtId="0" fontId="38" fillId="2" borderId="8" xfId="0" applyFont="1" applyFill="1" applyBorder="1" applyAlignment="1">
      <alignment horizontal="left" vertical="top" wrapText="1"/>
    </xf>
    <xf numFmtId="0" fontId="37" fillId="2" borderId="9" xfId="0" applyFont="1" applyFill="1" applyBorder="1" applyAlignment="1">
      <alignment vertical="top" wrapText="1"/>
    </xf>
    <xf numFmtId="0" fontId="1" fillId="0" borderId="10" xfId="0" applyFont="1" applyFill="1" applyBorder="1" applyAlignment="1">
      <alignment horizontal="center" vertical="top" wrapText="1"/>
    </xf>
    <xf numFmtId="0" fontId="1" fillId="0" borderId="64" xfId="0" applyFont="1" applyBorder="1" applyAlignment="1">
      <alignment horizontal="left" vertical="center" wrapText="1"/>
    </xf>
    <xf numFmtId="0" fontId="2" fillId="0" borderId="59" xfId="0" applyFont="1" applyBorder="1"/>
    <xf numFmtId="0" fontId="2" fillId="0" borderId="60" xfId="0" applyFont="1" applyBorder="1"/>
    <xf numFmtId="0" fontId="5" fillId="2" borderId="54" xfId="0" applyFont="1" applyFill="1" applyBorder="1" applyAlignment="1">
      <alignment horizontal="center" vertical="top" wrapText="1"/>
    </xf>
    <xf numFmtId="0" fontId="2" fillId="0" borderId="55" xfId="0" applyFont="1" applyBorder="1"/>
    <xf numFmtId="0" fontId="2" fillId="0" borderId="30" xfId="0" applyFont="1" applyBorder="1"/>
    <xf numFmtId="0" fontId="3" fillId="2" borderId="0" xfId="0" applyFont="1" applyFill="1" applyBorder="1" applyAlignment="1">
      <alignment horizontal="center" vertical="top" wrapText="1"/>
    </xf>
    <xf numFmtId="0" fontId="2" fillId="0" borderId="0" xfId="0" applyFont="1" applyBorder="1"/>
    <xf numFmtId="0" fontId="16" fillId="0" borderId="68" xfId="0" applyFont="1" applyBorder="1" applyAlignment="1">
      <alignment horizontal="left" vertical="top" wrapText="1"/>
    </xf>
    <xf numFmtId="0" fontId="2" fillId="0" borderId="68" xfId="0" applyFont="1" applyBorder="1"/>
    <xf numFmtId="0" fontId="15" fillId="0" borderId="65" xfId="0" applyFont="1" applyBorder="1" applyAlignment="1">
      <alignment horizontal="center" vertical="center" wrapText="1"/>
    </xf>
    <xf numFmtId="0" fontId="2" fillId="0" borderId="61" xfId="0" applyFont="1" applyBorder="1"/>
    <xf numFmtId="0" fontId="2" fillId="0" borderId="33" xfId="0" applyFont="1" applyBorder="1"/>
    <xf numFmtId="0" fontId="3" fillId="0" borderId="65" xfId="0" applyFont="1" applyBorder="1" applyAlignment="1">
      <alignment horizontal="center" vertical="top" wrapText="1"/>
    </xf>
    <xf numFmtId="0" fontId="2" fillId="0" borderId="66" xfId="0" applyFont="1" applyBorder="1"/>
    <xf numFmtId="0" fontId="2" fillId="0" borderId="1" xfId="0" applyFont="1" applyBorder="1"/>
    <xf numFmtId="0" fontId="2" fillId="0" borderId="26" xfId="0" applyFont="1" applyBorder="1"/>
    <xf numFmtId="0" fontId="2" fillId="0" borderId="27" xfId="0" applyFont="1" applyBorder="1"/>
    <xf numFmtId="0" fontId="2" fillId="0" borderId="67" xfId="0" applyFont="1" applyBorder="1"/>
    <xf numFmtId="0" fontId="3" fillId="0" borderId="66" xfId="0" applyFont="1" applyBorder="1" applyAlignment="1">
      <alignment horizontal="center" vertical="top" wrapText="1"/>
    </xf>
    <xf numFmtId="0" fontId="3" fillId="0" borderId="31" xfId="0" applyFont="1" applyBorder="1" applyAlignment="1">
      <alignment horizontal="center" vertical="top" wrapText="1"/>
    </xf>
    <xf numFmtId="0" fontId="2" fillId="0" borderId="57" xfId="0" applyFont="1" applyBorder="1"/>
    <xf numFmtId="0" fontId="2" fillId="0" borderId="21" xfId="0" applyFont="1" applyBorder="1"/>
    <xf numFmtId="0" fontId="15" fillId="0" borderId="55" xfId="0" applyFont="1" applyBorder="1" applyAlignment="1">
      <alignment horizontal="center" vertical="center" wrapText="1"/>
    </xf>
    <xf numFmtId="0" fontId="3" fillId="0" borderId="57" xfId="0" applyFont="1" applyBorder="1" applyAlignment="1">
      <alignment horizontal="center" vertical="top" wrapText="1"/>
    </xf>
    <xf numFmtId="0" fontId="15" fillId="0" borderId="64" xfId="0" applyFont="1" applyBorder="1" applyAlignment="1">
      <alignment horizontal="center" vertical="top" wrapText="1"/>
    </xf>
    <xf numFmtId="0" fontId="16" fillId="0" borderId="0" xfId="0" applyFont="1" applyAlignment="1">
      <alignment horizontal="left" vertical="top" wrapText="1"/>
    </xf>
    <xf numFmtId="0" fontId="0" fillId="0" borderId="0" xfId="0" applyFont="1" applyAlignment="1"/>
    <xf numFmtId="0" fontId="15" fillId="0" borderId="1" xfId="0" applyFont="1" applyBorder="1" applyAlignment="1">
      <alignment horizontal="center" vertical="center" wrapText="1"/>
    </xf>
    <xf numFmtId="0" fontId="2" fillId="0" borderId="2" xfId="0" applyFont="1" applyBorder="1"/>
    <xf numFmtId="0" fontId="15" fillId="0" borderId="64" xfId="0" applyFont="1" applyBorder="1" applyAlignment="1">
      <alignment horizontal="center" vertical="center" wrapText="1"/>
    </xf>
    <xf numFmtId="0" fontId="15" fillId="0" borderId="25" xfId="0" applyFont="1" applyBorder="1" applyAlignment="1">
      <alignment horizontal="center" vertical="center" wrapText="1"/>
    </xf>
    <xf numFmtId="0" fontId="2" fillId="0" borderId="56" xfId="0" applyFont="1" applyBorder="1"/>
    <xf numFmtId="0" fontId="15" fillId="0" borderId="66" xfId="0" applyFont="1" applyBorder="1" applyAlignment="1">
      <alignment horizontal="center" vertical="center" wrapText="1"/>
    </xf>
    <xf numFmtId="0" fontId="35" fillId="2" borderId="0"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8879809/" TargetMode="External"/><Relationship Id="rId21" Type="http://schemas.openxmlformats.org/officeDocument/2006/relationships/hyperlink" Target="https://gisp.gov.ru/support-measures/list/6476149/" TargetMode="External"/><Relationship Id="rId42" Type="http://schemas.openxmlformats.org/officeDocument/2006/relationships/hyperlink" Target="https://gisp.gov.ru/support-measures/list/6711887/" TargetMode="External"/><Relationship Id="rId47" Type="http://schemas.openxmlformats.org/officeDocument/2006/relationships/hyperlink" Target="http://minpromtorg.gov.ru/activities/industry/otrasli/farma/" TargetMode="External"/><Relationship Id="rId63" Type="http://schemas.openxmlformats.org/officeDocument/2006/relationships/hyperlink" Target="https://digital.gov.ru/ru/activity/directions/142/" TargetMode="External"/><Relationship Id="rId68" Type="http://schemas.openxmlformats.org/officeDocument/2006/relationships/hyperlink" Target="http://frprf.ru/zaymy/komplektuyushchie-izdeliya/" TargetMode="External"/><Relationship Id="rId84" Type="http://schemas.openxmlformats.org/officeDocument/2006/relationships/hyperlink" Target="https://konkurs.gorodsreda.ru/" TargetMode="External"/><Relationship Id="rId89" Type="http://schemas.openxmlformats.org/officeDocument/2006/relationships/hyperlink" Target="http://corpmsp.ru/finansovaya-podderzhka/garantiynaya-podderzhka-subektov-msp-ngs/"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8870530/" TargetMode="External"/><Relationship Id="rId29" Type="http://schemas.openxmlformats.org/officeDocument/2006/relationships/hyperlink" Target="https://gisp.gov.ru/support-measures/list/7782674/" TargetMode="External"/><Relationship Id="rId107" Type="http://schemas.openxmlformats.org/officeDocument/2006/relationships/hyperlink" Target="http://eximbank.ru/credits/index.php" TargetMode="External"/><Relationship Id="rId11" Type="http://schemas.openxmlformats.org/officeDocument/2006/relationships/hyperlink" Target="https://gisp.gov.ru/support-measures/list/7768465/" TargetMode="External"/><Relationship Id="rId24" Type="http://schemas.openxmlformats.org/officeDocument/2006/relationships/hyperlink" Target="https://gisp.gov.ru/support-measures/list/6616908/" TargetMode="External"/><Relationship Id="rId32" Type="http://schemas.openxmlformats.org/officeDocument/2006/relationships/hyperlink" Target="https://gisp.gov.ru/support-measures/list/6922631/" TargetMode="External"/><Relationship Id="rId37" Type="http://schemas.openxmlformats.org/officeDocument/2006/relationships/hyperlink" Target="https://gisp.gov.ru/support-measures/list/8866135/" TargetMode="External"/><Relationship Id="rId40" Type="http://schemas.openxmlformats.org/officeDocument/2006/relationships/hyperlink" Target="https://gisp.gov.ru/support-measures/list/6476169/" TargetMode="External"/><Relationship Id="rId45" Type="http://schemas.openxmlformats.org/officeDocument/2006/relationships/hyperlink" Target="https://gisp.gov.ru/support-measures/list/6616939/" TargetMode="External"/><Relationship Id="rId53" Type="http://schemas.openxmlformats.org/officeDocument/2006/relationships/hyperlink" Target="http://mcx.ru/activity/state-support/measures/crops-subsidy/" TargetMode="External"/><Relationship Id="rId58" Type="http://schemas.openxmlformats.org/officeDocument/2006/relationships/hyperlink" Target="https://minvr.ru/activity/" TargetMode="External"/><Relationship Id="rId66" Type="http://schemas.openxmlformats.org/officeDocument/2006/relationships/hyperlink" Target="http://frprf.ru/zaymy/stankostroenie/" TargetMode="External"/><Relationship Id="rId74" Type="http://schemas.openxmlformats.org/officeDocument/2006/relationships/hyperlink" Target="http://www.fond-kino.ru/news/fond-kino-obavlaet-sbor-zaavok-na-podderzku-modernizacii-kinozalov-v-2019-godu/" TargetMode="External"/><Relationship Id="rId79" Type="http://schemas.openxmlformats.org/officeDocument/2006/relationships/hyperlink" Target="https://www.rosminzdrav.ru/" TargetMode="External"/><Relationship Id="rId87" Type="http://schemas.openxmlformats.org/officeDocument/2006/relationships/hyperlink" Target="http://vebinfra.ru/services/funding-projects/" TargetMode="External"/><Relationship Id="rId102" Type="http://schemas.openxmlformats.org/officeDocument/2006/relationships/hyperlink" Target="https://www.exportcenter.ru/services/podderzhka-eksportnykh-postavok/" TargetMode="External"/><Relationship Id="rId110" Type="http://schemas.openxmlformats.org/officeDocument/2006/relationships/hyperlink" Target="https://www.russiatourism.ru/contents/deyatelnost/" TargetMode="External"/><Relationship Id="rId5" Type="http://schemas.openxmlformats.org/officeDocument/2006/relationships/hyperlink" Target="about:blank" TargetMode="External"/><Relationship Id="rId61" Type="http://schemas.openxmlformats.org/officeDocument/2006/relationships/hyperlink" Target="http://fondgkh.ru/finances/cat/finansovaya-podderzhka-kapitalnogo-remonta-v-2017-godu/" TargetMode="External"/><Relationship Id="rId82" Type="http://schemas.openxmlformats.org/officeDocument/2006/relationships/hyperlink" Target="http://www.minstroyrf.ru/trades/realizaciya-gosudarstvennyh-programm/" TargetMode="External"/><Relationship Id="rId90" Type="http://schemas.openxmlformats.org/officeDocument/2006/relationships/hyperlink" Target="http://corpmsp.ru/finansovaya-podderzhka/garantiynaya-podderzhka-subektov-msp-ngs/" TargetMode="External"/><Relationship Id="rId95" Type="http://schemas.openxmlformats.org/officeDocument/2006/relationships/hyperlink" Target="https://www.mspbank.ru/credit/mono-cities/" TargetMode="External"/><Relationship Id="rId19" Type="http://schemas.openxmlformats.org/officeDocument/2006/relationships/hyperlink" Target="https://gisp.gov.ru/support-measures/list/7754140/" TargetMode="External"/><Relationship Id="rId14" Type="http://schemas.openxmlformats.org/officeDocument/2006/relationships/hyperlink" Target="https://gisp.gov.ru/support-measures/list/8870584/" TargetMode="External"/><Relationship Id="rId22" Type="http://schemas.openxmlformats.org/officeDocument/2006/relationships/hyperlink" Target="https://gisp.gov.ru/support-measures/list/6476153/" TargetMode="External"/><Relationship Id="rId27" Type="http://schemas.openxmlformats.org/officeDocument/2006/relationships/hyperlink" Target="https://gisp.gov.ru/support-measures/list/7763789/" TargetMode="External"/><Relationship Id="rId30" Type="http://schemas.openxmlformats.org/officeDocument/2006/relationships/hyperlink" Target="https://gisp.gov.ru/support-measures/list/7766981/" TargetMode="External"/><Relationship Id="rId35" Type="http://schemas.openxmlformats.org/officeDocument/2006/relationships/hyperlink" Target="https://www.gisip.ru/" TargetMode="External"/><Relationship Id="rId43" Type="http://schemas.openxmlformats.org/officeDocument/2006/relationships/hyperlink" Target="https://gisp.gov.ru/support-measures/list/6711908/" TargetMode="External"/><Relationship Id="rId48" Type="http://schemas.openxmlformats.org/officeDocument/2006/relationships/hyperlink" Target="https://gisp.gov.ru/support-measures/list/6616912/" TargetMode="External"/><Relationship Id="rId56" Type="http://schemas.openxmlformats.org/officeDocument/2006/relationships/hyperlink" Target="http://mcx.ru/activity/state-support/measures/machinery-subsidy/" TargetMode="External"/><Relationship Id="rId64" Type="http://schemas.openxmlformats.org/officeDocument/2006/relationships/hyperlink" Target="http://frprf.ru/zaymy/proekty-razvitiya/" TargetMode="External"/><Relationship Id="rId69" Type="http://schemas.openxmlformats.org/officeDocument/2006/relationships/hyperlink" Target="http://frprf.ru/zaymy/regiony/" TargetMode="External"/><Relationship Id="rId77" Type="http://schemas.openxmlformats.org/officeDocument/2006/relationships/hyperlink" Target="https://edu.gov.ru/" TargetMode="External"/><Relationship Id="rId100" Type="http://schemas.openxmlformats.org/officeDocument/2006/relationships/hyperlink" Target="https://www.mspbank.ru/credit/silver/?SUM_FROM=5000000&amp;TARGET=69&amp;MONTHS_TO=1&amp;SUM_TO=5000000&amp;BUSINESS_SIZE=72&amp;SPECIAL=148&amp;ID%5B0%5D=36868" TargetMode="External"/><Relationship Id="rId105" Type="http://schemas.openxmlformats.org/officeDocument/2006/relationships/hyperlink" Target="https://www.exportcenter.ru/services/subsidirovanie/" TargetMode="External"/><Relationship Id="rId8" Type="http://schemas.openxmlformats.org/officeDocument/2006/relationships/hyperlink" Target="https://gisp.gov.ru/support-measures/list/9212548/" TargetMode="External"/><Relationship Id="rId51" Type="http://schemas.openxmlformats.org/officeDocument/2006/relationships/hyperlink" Target="https://rosmintrud.ru/employment/employment" TargetMode="External"/><Relationship Id="rId72" Type="http://schemas.openxmlformats.org/officeDocument/2006/relationships/hyperlink" Target="http://frprf.ru/zaymy/proizvoditelnost-truda/" TargetMode="External"/><Relationship Id="rId80"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85" Type="http://schemas.openxmlformats.org/officeDocument/2006/relationships/hyperlink" Target="https://veb.ru/regionam/podderzhka-monogorodov/meri-podderzki/" TargetMode="External"/><Relationship Id="rId93" Type="http://schemas.openxmlformats.org/officeDocument/2006/relationships/hyperlink" Target="https://corpmsp.ru/finansovaya-podderzhka/lizingovaya-podderzhka/" TargetMode="External"/><Relationship Id="rId98" Type="http://schemas.openxmlformats.org/officeDocument/2006/relationships/hyperlink" Target="https://www.mspbank.ru/credit/women-entrepreneurship" TargetMode="External"/><Relationship Id="rId3" Type="http://schemas.openxmlformats.org/officeDocument/2006/relationships/hyperlink" Target="about:blank"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68022/" TargetMode="External"/><Relationship Id="rId25" Type="http://schemas.openxmlformats.org/officeDocument/2006/relationships/hyperlink" Target="https://gisp.gov.ru/support-measures/list/7754168/" TargetMode="External"/><Relationship Id="rId33" Type="http://schemas.openxmlformats.org/officeDocument/2006/relationships/hyperlink" Target="https://gisp.gov.ru/support-measures/list/7767019/" TargetMode="External"/><Relationship Id="rId38" Type="http://schemas.openxmlformats.org/officeDocument/2006/relationships/hyperlink" Target="https://gisp.gov.ru/support-measures/list/7775011/" TargetMode="External"/><Relationship Id="rId46" Type="http://schemas.openxmlformats.org/officeDocument/2006/relationships/hyperlink" Target="https://gisp.gov.ru/support-measures/list/6616940/" TargetMode="External"/><Relationship Id="rId59" Type="http://schemas.openxmlformats.org/officeDocument/2006/relationships/hyperlink" Target="https://minvr.ru/activity/territorii-operezhayushchego-razvitiya/" TargetMode="External"/><Relationship Id="rId67" Type="http://schemas.openxmlformats.org/officeDocument/2006/relationships/hyperlink" Target="http://frprf.ru/zaymy/konversiya/" TargetMode="External"/><Relationship Id="rId103" Type="http://schemas.openxmlformats.org/officeDocument/2006/relationships/hyperlink" Target="https://www.exportcenter.ru/services/prodvizhenie-na-vneshnie-rynki/" TargetMode="External"/><Relationship Id="rId108" Type="http://schemas.openxmlformats.org/officeDocument/2006/relationships/hyperlink" Target="http://eximbank.ru/credits/garant.php" TargetMode="External"/><Relationship Id="rId20" Type="http://schemas.openxmlformats.org/officeDocument/2006/relationships/hyperlink" Target="https://gisp.gov.ru/support-measures/list/7763815/" TargetMode="External"/><Relationship Id="rId41" Type="http://schemas.openxmlformats.org/officeDocument/2006/relationships/hyperlink" Target="https://gisp.gov.ru/support-measures/list/7783234/" TargetMode="External"/><Relationship Id="rId54" Type="http://schemas.openxmlformats.org/officeDocument/2006/relationships/hyperlink" Target="http://mcx.ru/activity/state-support/measures/cattle-subsidy/" TargetMode="External"/><Relationship Id="rId62" Type="http://schemas.openxmlformats.org/officeDocument/2006/relationships/hyperlink" Target="http://fondgkh.ru/finances/cat/metodicheskie-materialyi-i-rekomendatsii/" TargetMode="External"/><Relationship Id="rId70" Type="http://schemas.openxmlformats.org/officeDocument/2006/relationships/hyperlink" Target="http://frprf.ru/zaymy/markirovka-lekarstv/" TargetMode="External"/><Relationship Id="rId75" Type="http://schemas.openxmlformats.org/officeDocument/2006/relationships/hyperlink" Target="http://www.mkrf.ru/about/departments/departament_gosudarstvennoy_podderzhki_iskusstva_i_narodnogo_tvorchestva/activities/441543/?sphrase_id=2172385" TargetMode="External"/><Relationship Id="rId83" Type="http://schemas.openxmlformats.org/officeDocument/2006/relationships/hyperlink" Target="http://www.minstroyrf.ru/trades/realizaciya-gosudarstvennyh-programm/" TargetMode="External"/><Relationship Id="rId88" Type="http://schemas.openxmlformats.org/officeDocument/2006/relationships/hyperlink" Target="http://vebinfra.ru/services/investment-consulting/" TargetMode="External"/><Relationship Id="rId91" Type="http://schemas.openxmlformats.org/officeDocument/2006/relationships/hyperlink" Target="https://corpmsp.ru/informatsionno-marketingovaya-podderzhka/" TargetMode="External"/><Relationship Id="rId96" Type="http://schemas.openxmlformats.org/officeDocument/2006/relationships/hyperlink" Target="https://www.mspbank.ru/credit/" TargetMode="External"/><Relationship Id="rId111" Type="http://schemas.openxmlformats.org/officeDocument/2006/relationships/hyperlink" Target="https://digital.gov.ru/ru/activity/directions/878/" TargetMode="External"/><Relationship Id="rId1" Type="http://schemas.openxmlformats.org/officeDocument/2006/relationships/hyperlink" Target="http://economy.gov.ru/minec/about/structure/depOsobEcZone/" TargetMode="External"/><Relationship Id="rId6" Type="http://schemas.openxmlformats.org/officeDocument/2006/relationships/hyperlink" Target="about:blank" TargetMode="External"/><Relationship Id="rId15" Type="http://schemas.openxmlformats.org/officeDocument/2006/relationships/hyperlink" Target="https://gisp.gov.ru/support-measures/list/7752283/" TargetMode="External"/><Relationship Id="rId23" Type="http://schemas.openxmlformats.org/officeDocument/2006/relationships/hyperlink" Target="https://gisp.gov.ru/support-measures/list/6476176/" TargetMode="External"/><Relationship Id="rId28" Type="http://schemas.openxmlformats.org/officeDocument/2006/relationships/hyperlink" Target="https://gisp.gov.ru/support-measures/list/6476161/" TargetMode="External"/><Relationship Id="rId36" Type="http://schemas.openxmlformats.org/officeDocument/2006/relationships/hyperlink" Target="https://gisp.gov.ru/support-measures/list/6922613/" TargetMode="External"/><Relationship Id="rId49" Type="http://schemas.openxmlformats.org/officeDocument/2006/relationships/hyperlink" Target="https://gisp.gov.ru/support-measures/list/7773929/" TargetMode="External"/><Relationship Id="rId57" Type="http://schemas.openxmlformats.org/officeDocument/2006/relationships/hyperlink" Target="http://mcx.ru/activity/state-support/measures/building-compensation/" TargetMode="External"/><Relationship Id="rId106" Type="http://schemas.openxmlformats.org/officeDocument/2006/relationships/hyperlink" Target="https://www.exiar.ru/products/for-exporters/" TargetMode="External"/><Relationship Id="rId10" Type="http://schemas.openxmlformats.org/officeDocument/2006/relationships/hyperlink" Target="https://gisp.gov.ru/support-measures/list/8879944/" TargetMode="External"/><Relationship Id="rId31" Type="http://schemas.openxmlformats.org/officeDocument/2006/relationships/hyperlink" Target="https://gisp.gov.ru/support-measures/list/6476147/" TargetMode="External"/><Relationship Id="rId44" Type="http://schemas.openxmlformats.org/officeDocument/2006/relationships/hyperlink" Target="https://gisp.gov.ru/support-measures/list/6987532/" TargetMode="External"/><Relationship Id="rId52" Type="http://schemas.openxmlformats.org/officeDocument/2006/relationships/hyperlink" Target="http://mcx.ru/activity/state-support/measures/unified-subsidy/" TargetMode="External"/><Relationship Id="rId60" Type="http://schemas.openxmlformats.org/officeDocument/2006/relationships/hyperlink" Target="http://www.minkavkaz.gov.ru/ministry/activities/government-programs-fcp/46/" TargetMode="External"/><Relationship Id="rId65" Type="http://schemas.openxmlformats.org/officeDocument/2006/relationships/hyperlink" Target="http://frprf.ru/lizing/" TargetMode="External"/><Relationship Id="rId73" Type="http://schemas.openxmlformats.org/officeDocument/2006/relationships/hyperlink" Target="http://www.mkrf.ru/documents/subsidiya-na-podderzhku-otrasli-kultury/?sphrase_id=2172399" TargetMode="External"/><Relationship Id="rId78" Type="http://schemas.openxmlformats.org/officeDocument/2006/relationships/hyperlink" Target="https://www.rosminzdrav.ru/" TargetMode="External"/><Relationship Id="rId81" Type="http://schemas.openxmlformats.org/officeDocument/2006/relationships/hyperlink" Target="http://www.minstroyrf.ru/trades/zhilishno-kommunalnoe-hozyajstvo/strategicheskoe-napravlenie-razvitiya-zhkkh-i-gorodskaya-sreda/?sphrase_id=548733" TargetMode="External"/><Relationship Id="rId86" Type="http://schemas.openxmlformats.org/officeDocument/2006/relationships/hyperlink" Target="https://veb.ru/biznesu/fabrika-proektnogo-finansirovaniya/" TargetMode="External"/><Relationship Id="rId94" Type="http://schemas.openxmlformats.org/officeDocument/2006/relationships/hyperlink" Target="https://www.mspbank.ru/guarantee-ngs/borrowers/index.php" TargetMode="External"/><Relationship Id="rId99" Type="http://schemas.openxmlformats.org/officeDocument/2006/relationships/hyperlink" Target="https://www.mspbank.ru/credit/high-tech/?SUM_FROM=28638373&amp;TARGET=67&amp;MONTHS_TO=16&amp;SUM_TO=28638373&amp;BUSINESS_SIZE=72&amp;ID%5B0%5D=36645" TargetMode="External"/><Relationship Id="rId101" Type="http://schemas.openxmlformats.org/officeDocument/2006/relationships/hyperlink" Target="https://www.mspbank.ru/credit/contract-credit/?SUM_FROM=5000000&amp;TARGET=68&amp;MONTHS_TO=1&amp;SUM_TO=5000000&amp;BUSINESS_SIZE=72&amp;ID%5B0%5D=36633&amp;ID%5B1%5D=36635" TargetMode="External"/><Relationship Id="rId4" Type="http://schemas.openxmlformats.org/officeDocument/2006/relationships/hyperlink" Target="about:blank" TargetMode="External"/><Relationship Id="rId9" Type="http://schemas.openxmlformats.org/officeDocument/2006/relationships/hyperlink" Target="https://gisp.gov.ru/support-measures/list/6476129/" TargetMode="External"/><Relationship Id="rId13" Type="http://schemas.openxmlformats.org/officeDocument/2006/relationships/hyperlink" Target="https://gisp.gov.ru/support-measures/list/6476131/"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8866032/" TargetMode="External"/><Relationship Id="rId109" Type="http://schemas.openxmlformats.org/officeDocument/2006/relationships/hyperlink" Target="http://economy.gov.ru/minec/activity/sections/smallBusiness/" TargetMode="External"/><Relationship Id="rId34" Type="http://schemas.openxmlformats.org/officeDocument/2006/relationships/hyperlink" Target="https://gisp.gov.ru/support-measures/list/6616898/" TargetMode="External"/><Relationship Id="rId50" Type="http://schemas.openxmlformats.org/officeDocument/2006/relationships/hyperlink" Target="http://minpromtorg.gov.ru/activities/industry/siszadachi/oboronprom/" TargetMode="External"/><Relationship Id="rId55" Type="http://schemas.openxmlformats.org/officeDocument/2006/relationships/hyperlink" Target="http://mcx.ru/activity/state-support/measures/subsidy-credit-2017/" TargetMode="External"/><Relationship Id="rId76" Type="http://schemas.openxmlformats.org/officeDocument/2006/relationships/hyperlink" Target="http://www.minsport.gov.ru/activities/federal-programs/fiz-ra-i-sport-skryt/26377/" TargetMode="External"/><Relationship Id="rId97" Type="http://schemas.openxmlformats.org/officeDocument/2006/relationships/hyperlink" Target="https://www.mspbank.ru/credit/agropark/?SUM_FROM=5000000&amp;TARGET=67&amp;MONTHS_TO=1&amp;SUM_TO=5000000&amp;SPECIAL=78&amp;ID%5B0%5D=1304&amp;ID%5B1%5D=1305" TargetMode="External"/><Relationship Id="rId104" Type="http://schemas.openxmlformats.org/officeDocument/2006/relationships/hyperlink" Target="https://www.exportcenter.ru/services/sertifikatsiya-i-litsenzirovanie/" TargetMode="External"/><Relationship Id="rId7" Type="http://schemas.openxmlformats.org/officeDocument/2006/relationships/hyperlink" Target="https://gisp.gov.ru/support-measures/list/6476133/" TargetMode="External"/><Relationship Id="rId71" Type="http://schemas.openxmlformats.org/officeDocument/2006/relationships/hyperlink" Target="http://frprf.ru/zaymy/tsifrovizatsiya-promyshlennosti/" TargetMode="External"/><Relationship Id="rId92" Type="http://schemas.openxmlformats.org/officeDocument/2006/relationships/hyperlink" Target="https://corpmsp.ru/obespechenie-dostupa-k-goszakupkam/" TargetMode="External"/></Relationships>
</file>

<file path=xl/worksheets/sheet1.xml><?xml version="1.0" encoding="utf-8"?>
<worksheet xmlns="http://schemas.openxmlformats.org/spreadsheetml/2006/main" xmlns:r="http://schemas.openxmlformats.org/officeDocument/2006/relationships">
  <dimension ref="C1:G100"/>
  <sheetViews>
    <sheetView workbookViewId="0">
      <selection activeCell="C38" sqref="C32:C38"/>
    </sheetView>
  </sheetViews>
  <sheetFormatPr defaultColWidth="14.42578125" defaultRowHeight="15" customHeight="1"/>
  <cols>
    <col min="1" max="2" width="8.7109375" customWidth="1"/>
    <col min="3" max="3" width="16.85546875" customWidth="1"/>
    <col min="4" max="4" width="14.85546875" customWidth="1"/>
    <col min="5" max="5" width="27.7109375" customWidth="1"/>
    <col min="6" max="6" width="54.140625" customWidth="1"/>
    <col min="7" max="7" width="38.85546875" customWidth="1"/>
    <col min="8" max="11" width="8.7109375" customWidth="1"/>
  </cols>
  <sheetData>
    <row r="1" spans="3:7" ht="14.25" customHeight="1"/>
    <row r="2" spans="3:7" ht="14.25" customHeight="1"/>
    <row r="3" spans="3:7" ht="14.25" customHeight="1"/>
    <row r="4" spans="3:7" ht="53.25" customHeight="1">
      <c r="C4" s="252" t="s">
        <v>0</v>
      </c>
      <c r="D4" s="252" t="s">
        <v>1</v>
      </c>
      <c r="E4" s="252" t="s">
        <v>2</v>
      </c>
      <c r="F4" s="1" t="s">
        <v>3</v>
      </c>
      <c r="G4" s="1" t="s">
        <v>4</v>
      </c>
    </row>
    <row r="5" spans="3:7" ht="23.25" customHeight="1">
      <c r="C5" s="253"/>
      <c r="D5" s="253"/>
      <c r="E5" s="253"/>
      <c r="F5" s="2" t="s">
        <v>5</v>
      </c>
      <c r="G5" s="2" t="s">
        <v>6</v>
      </c>
    </row>
    <row r="6" spans="3:7" ht="14.25" customHeight="1">
      <c r="C6" s="253"/>
      <c r="D6" s="253"/>
      <c r="E6" s="253"/>
      <c r="F6" s="2" t="s">
        <v>7</v>
      </c>
      <c r="G6" s="2" t="s">
        <v>8</v>
      </c>
    </row>
    <row r="7" spans="3:7" ht="118.5" customHeight="1">
      <c r="C7" s="253"/>
      <c r="D7" s="253"/>
      <c r="E7" s="253"/>
      <c r="F7" s="2" t="s">
        <v>9</v>
      </c>
      <c r="G7" s="2" t="s">
        <v>10</v>
      </c>
    </row>
    <row r="8" spans="3:7" ht="14.25" customHeight="1">
      <c r="C8" s="253"/>
      <c r="D8" s="253"/>
      <c r="E8" s="253"/>
      <c r="F8" s="2" t="s">
        <v>11</v>
      </c>
      <c r="G8" s="2" t="s">
        <v>12</v>
      </c>
    </row>
    <row r="9" spans="3:7" ht="14.25" customHeight="1">
      <c r="C9" s="253"/>
      <c r="D9" s="253"/>
      <c r="E9" s="253"/>
      <c r="F9" s="2"/>
      <c r="G9" s="2" t="s">
        <v>13</v>
      </c>
    </row>
    <row r="10" spans="3:7" ht="14.25" customHeight="1">
      <c r="C10" s="253"/>
      <c r="D10" s="253"/>
      <c r="E10" s="253"/>
      <c r="F10" s="2" t="s">
        <v>14</v>
      </c>
      <c r="G10" s="3"/>
    </row>
    <row r="11" spans="3:7" ht="128.25" customHeight="1">
      <c r="C11" s="254"/>
      <c r="D11" s="254"/>
      <c r="E11" s="254"/>
      <c r="F11" s="4" t="s">
        <v>15</v>
      </c>
      <c r="G11" s="5"/>
    </row>
    <row r="12" spans="3:7" ht="14.25" customHeight="1"/>
    <row r="13" spans="3:7" ht="14.25" customHeight="1"/>
    <row r="14" spans="3:7" ht="14.25" customHeight="1"/>
    <row r="15" spans="3:7" ht="14.25" customHeight="1"/>
    <row r="16" spans="3: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3">
    <mergeCell ref="C4:C11"/>
    <mergeCell ref="D4:D11"/>
    <mergeCell ref="E4:E11"/>
  </mergeCells>
  <phoneticPr fontId="4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S141"/>
  <sheetViews>
    <sheetView tabSelected="1" workbookViewId="0">
      <pane xSplit="2" ySplit="4" topLeftCell="C26" activePane="bottomRight" state="frozen"/>
      <selection pane="topRight" activeCell="C1" sqref="C1"/>
      <selection pane="bottomLeft" activeCell="A5" sqref="A5"/>
      <selection pane="bottomRight" sqref="A1:I1"/>
    </sheetView>
  </sheetViews>
  <sheetFormatPr defaultColWidth="14.42578125" defaultRowHeight="15" customHeight="1"/>
  <cols>
    <col min="1" max="1" width="8.85546875" customWidth="1"/>
    <col min="2" max="2" width="33" customWidth="1"/>
    <col min="3" max="3" width="82.42578125" customWidth="1"/>
    <col min="4" max="4" width="17.28515625" customWidth="1"/>
    <col min="5" max="5" width="26.140625" customWidth="1"/>
    <col min="6" max="6" width="27.85546875" customWidth="1"/>
    <col min="7" max="7" width="15.7109375" customWidth="1"/>
    <col min="8" max="8" width="30.85546875" customWidth="1"/>
    <col min="9" max="9" width="58.28515625" customWidth="1"/>
    <col min="10" max="10" width="87.7109375" customWidth="1"/>
    <col min="11" max="11" width="12.42578125" customWidth="1"/>
    <col min="12" max="12" width="18.28515625" customWidth="1"/>
    <col min="13" max="13" width="15.85546875" customWidth="1"/>
    <col min="14" max="14" width="17.42578125" customWidth="1"/>
    <col min="15" max="15" width="15.7109375" customWidth="1"/>
    <col min="16" max="16" width="50.28515625" customWidth="1"/>
    <col min="17" max="19" width="8.85546875" customWidth="1"/>
  </cols>
  <sheetData>
    <row r="1" spans="1:19" ht="26.25" customHeight="1">
      <c r="A1" s="258" t="s">
        <v>16</v>
      </c>
      <c r="B1" s="259"/>
      <c r="C1" s="259"/>
      <c r="D1" s="259"/>
      <c r="E1" s="259"/>
      <c r="F1" s="259"/>
      <c r="G1" s="259"/>
      <c r="H1" s="259"/>
      <c r="I1" s="259"/>
      <c r="J1" s="258" t="s">
        <v>17</v>
      </c>
      <c r="K1" s="259"/>
      <c r="L1" s="259"/>
      <c r="M1" s="259"/>
      <c r="N1" s="259"/>
      <c r="O1" s="259"/>
      <c r="P1" s="259"/>
      <c r="Q1" s="6"/>
      <c r="R1" s="6"/>
      <c r="S1" s="7"/>
    </row>
    <row r="2" spans="1:19" ht="12.75" customHeight="1">
      <c r="A2" s="7"/>
      <c r="B2" s="8"/>
      <c r="C2" s="9"/>
      <c r="D2" s="10"/>
      <c r="E2" s="10"/>
      <c r="F2" s="10"/>
      <c r="G2" s="10"/>
      <c r="H2" s="7"/>
      <c r="I2" s="9"/>
      <c r="J2" s="9"/>
      <c r="K2" s="7"/>
      <c r="L2" s="7" t="s">
        <v>18</v>
      </c>
      <c r="M2" s="7" t="s">
        <v>18</v>
      </c>
      <c r="N2" s="7" t="s">
        <v>18</v>
      </c>
      <c r="O2" s="11"/>
      <c r="P2" s="11"/>
      <c r="Q2" s="7"/>
      <c r="R2" s="7"/>
      <c r="S2" s="7"/>
    </row>
    <row r="3" spans="1:19" ht="12.75" customHeight="1">
      <c r="A3" s="12" t="s">
        <v>19</v>
      </c>
      <c r="B3" s="13" t="s">
        <v>20</v>
      </c>
      <c r="C3" s="13" t="s">
        <v>21</v>
      </c>
      <c r="D3" s="255" t="s">
        <v>22</v>
      </c>
      <c r="E3" s="256"/>
      <c r="F3" s="256"/>
      <c r="G3" s="257"/>
      <c r="H3" s="13" t="s">
        <v>23</v>
      </c>
      <c r="I3" s="13" t="s">
        <v>24</v>
      </c>
      <c r="J3" s="13" t="s">
        <v>25</v>
      </c>
      <c r="K3" s="14" t="s">
        <v>26</v>
      </c>
      <c r="L3" s="14">
        <v>2019</v>
      </c>
      <c r="M3" s="14">
        <v>2020</v>
      </c>
      <c r="N3" s="14">
        <v>2021</v>
      </c>
      <c r="O3" s="15" t="s">
        <v>27</v>
      </c>
      <c r="P3" s="16" t="s">
        <v>28</v>
      </c>
      <c r="Q3" s="7"/>
      <c r="R3" s="7"/>
      <c r="S3" s="7"/>
    </row>
    <row r="4" spans="1:19" ht="105.75" customHeight="1">
      <c r="A4" s="17"/>
      <c r="B4" s="18"/>
      <c r="C4" s="18"/>
      <c r="D4" s="19" t="s">
        <v>29</v>
      </c>
      <c r="E4" s="19" t="s">
        <v>30</v>
      </c>
      <c r="F4" s="19" t="s">
        <v>31</v>
      </c>
      <c r="G4" s="19" t="s">
        <v>32</v>
      </c>
      <c r="H4" s="18"/>
      <c r="I4" s="18"/>
      <c r="J4" s="18"/>
      <c r="K4" s="19"/>
      <c r="L4" s="19"/>
      <c r="M4" s="19"/>
      <c r="N4" s="19"/>
      <c r="O4" s="20"/>
      <c r="P4" s="21"/>
      <c r="Q4" s="7"/>
      <c r="R4" s="7"/>
      <c r="S4" s="7"/>
    </row>
    <row r="5" spans="1:19" ht="286.5" customHeight="1">
      <c r="A5" s="12">
        <v>1</v>
      </c>
      <c r="B5" s="22" t="s">
        <v>33</v>
      </c>
      <c r="C5" s="23" t="s">
        <v>34</v>
      </c>
      <c r="D5" s="14" t="s">
        <v>35</v>
      </c>
      <c r="E5" s="14" t="s">
        <v>36</v>
      </c>
      <c r="F5" s="14" t="s">
        <v>37</v>
      </c>
      <c r="G5" s="14" t="s">
        <v>38</v>
      </c>
      <c r="H5" s="14" t="s">
        <v>39</v>
      </c>
      <c r="I5" s="23" t="s">
        <v>40</v>
      </c>
      <c r="J5" s="23" t="s">
        <v>41</v>
      </c>
      <c r="K5" s="14" t="s">
        <v>42</v>
      </c>
      <c r="L5" s="24"/>
      <c r="M5" s="24"/>
      <c r="N5" s="24"/>
      <c r="O5" s="25" t="s">
        <v>43</v>
      </c>
      <c r="P5" s="26" t="s">
        <v>44</v>
      </c>
      <c r="Q5" s="7"/>
      <c r="R5" s="7"/>
      <c r="S5" s="7"/>
    </row>
    <row r="6" spans="1:19" ht="329.25" customHeight="1">
      <c r="A6" s="251">
        <v>2</v>
      </c>
      <c r="B6" s="28" t="s">
        <v>45</v>
      </c>
      <c r="C6" s="29" t="s">
        <v>46</v>
      </c>
      <c r="D6" s="30" t="s">
        <v>47</v>
      </c>
      <c r="E6" s="30" t="s">
        <v>36</v>
      </c>
      <c r="F6" s="30" t="s">
        <v>48</v>
      </c>
      <c r="G6" s="30" t="s">
        <v>38</v>
      </c>
      <c r="H6" s="31" t="s">
        <v>49</v>
      </c>
      <c r="I6" s="29" t="s">
        <v>50</v>
      </c>
      <c r="J6" s="29" t="s">
        <v>51</v>
      </c>
      <c r="K6" s="31" t="s">
        <v>42</v>
      </c>
      <c r="L6" s="32">
        <v>25221520.600000001</v>
      </c>
      <c r="M6" s="32">
        <v>9054220.5999999996</v>
      </c>
      <c r="N6" s="32">
        <v>10803220.6</v>
      </c>
      <c r="O6" s="33" t="s">
        <v>52</v>
      </c>
      <c r="P6" s="34" t="s">
        <v>53</v>
      </c>
      <c r="Q6" s="7"/>
      <c r="R6" s="7"/>
      <c r="S6" s="7"/>
    </row>
    <row r="7" spans="1:19" ht="316.5" customHeight="1">
      <c r="A7" s="27">
        <v>3</v>
      </c>
      <c r="B7" s="28" t="s">
        <v>54</v>
      </c>
      <c r="C7" s="29" t="s">
        <v>55</v>
      </c>
      <c r="D7" s="30" t="s">
        <v>47</v>
      </c>
      <c r="E7" s="30" t="s">
        <v>36</v>
      </c>
      <c r="F7" s="30" t="s">
        <v>48</v>
      </c>
      <c r="G7" s="30" t="s">
        <v>38</v>
      </c>
      <c r="H7" s="31" t="s">
        <v>56</v>
      </c>
      <c r="I7" s="29" t="s">
        <v>57</v>
      </c>
      <c r="J7" s="29" t="s">
        <v>58</v>
      </c>
      <c r="K7" s="31" t="s">
        <v>59</v>
      </c>
      <c r="L7" s="32">
        <v>2806300</v>
      </c>
      <c r="M7" s="32">
        <v>4689100</v>
      </c>
      <c r="N7" s="32">
        <v>4689100</v>
      </c>
      <c r="O7" s="35" t="s">
        <v>60</v>
      </c>
      <c r="P7" s="34" t="s">
        <v>61</v>
      </c>
      <c r="Q7" s="7"/>
      <c r="R7" s="7"/>
      <c r="S7" s="7"/>
    </row>
    <row r="8" spans="1:19" ht="409.5" customHeight="1">
      <c r="A8" s="27">
        <v>4</v>
      </c>
      <c r="B8" s="28" t="s">
        <v>62</v>
      </c>
      <c r="C8" s="29" t="s">
        <v>63</v>
      </c>
      <c r="D8" s="30" t="s">
        <v>47</v>
      </c>
      <c r="E8" s="30" t="s">
        <v>36</v>
      </c>
      <c r="F8" s="30" t="s">
        <v>64</v>
      </c>
      <c r="G8" s="30" t="s">
        <v>65</v>
      </c>
      <c r="H8" s="31" t="s">
        <v>66</v>
      </c>
      <c r="I8" s="29" t="s">
        <v>67</v>
      </c>
      <c r="J8" s="29" t="s">
        <v>68</v>
      </c>
      <c r="K8" s="31" t="s">
        <v>59</v>
      </c>
      <c r="L8" s="32">
        <v>2806300</v>
      </c>
      <c r="M8" s="32">
        <v>4689100</v>
      </c>
      <c r="N8" s="32">
        <v>4689100</v>
      </c>
      <c r="O8" s="35" t="s">
        <v>106</v>
      </c>
      <c r="P8" s="34" t="s">
        <v>107</v>
      </c>
      <c r="Q8" s="7"/>
      <c r="R8" s="7"/>
      <c r="S8" s="7"/>
    </row>
    <row r="9" spans="1:19" ht="210.75" customHeight="1">
      <c r="A9" s="27">
        <v>5</v>
      </c>
      <c r="B9" s="28" t="s">
        <v>108</v>
      </c>
      <c r="C9" s="29" t="s">
        <v>109</v>
      </c>
      <c r="D9" s="30" t="s">
        <v>110</v>
      </c>
      <c r="E9" s="30" t="s">
        <v>111</v>
      </c>
      <c r="F9" s="30" t="s">
        <v>112</v>
      </c>
      <c r="G9" s="30" t="s">
        <v>113</v>
      </c>
      <c r="H9" s="31" t="s">
        <v>114</v>
      </c>
      <c r="I9" s="29" t="s">
        <v>115</v>
      </c>
      <c r="J9" s="29" t="s">
        <v>116</v>
      </c>
      <c r="K9" s="31" t="s">
        <v>59</v>
      </c>
      <c r="L9" s="32"/>
      <c r="M9" s="32"/>
      <c r="N9" s="32"/>
      <c r="O9" s="35" t="s">
        <v>117</v>
      </c>
      <c r="P9" s="34" t="s">
        <v>118</v>
      </c>
      <c r="Q9" s="7"/>
      <c r="R9" s="7"/>
      <c r="S9" s="7"/>
    </row>
    <row r="10" spans="1:19" ht="244.5" customHeight="1">
      <c r="A10" s="27">
        <v>6</v>
      </c>
      <c r="B10" s="28" t="s">
        <v>119</v>
      </c>
      <c r="C10" s="29" t="s">
        <v>120</v>
      </c>
      <c r="D10" s="30" t="s">
        <v>121</v>
      </c>
      <c r="E10" s="30" t="s">
        <v>122</v>
      </c>
      <c r="F10" s="30" t="s">
        <v>123</v>
      </c>
      <c r="G10" s="30" t="s">
        <v>113</v>
      </c>
      <c r="H10" s="31" t="s">
        <v>124</v>
      </c>
      <c r="I10" s="29" t="s">
        <v>125</v>
      </c>
      <c r="J10" s="29" t="s">
        <v>126</v>
      </c>
      <c r="K10" s="31" t="s">
        <v>127</v>
      </c>
      <c r="L10" s="32">
        <v>8007931.9000000004</v>
      </c>
      <c r="M10" s="32">
        <v>8014128.7999999998</v>
      </c>
      <c r="N10" s="32">
        <v>8014128.7999999998</v>
      </c>
      <c r="O10" s="35" t="s">
        <v>128</v>
      </c>
      <c r="P10" s="34" t="s">
        <v>129</v>
      </c>
      <c r="Q10" s="7"/>
      <c r="R10" s="7"/>
      <c r="S10" s="7"/>
    </row>
    <row r="11" spans="1:19" ht="171" customHeight="1">
      <c r="A11" s="27">
        <v>7</v>
      </c>
      <c r="B11" s="28" t="s">
        <v>130</v>
      </c>
      <c r="C11" s="29" t="s">
        <v>131</v>
      </c>
      <c r="D11" s="30" t="s">
        <v>35</v>
      </c>
      <c r="E11" s="30" t="s">
        <v>132</v>
      </c>
      <c r="F11" s="30" t="s">
        <v>133</v>
      </c>
      <c r="G11" s="30" t="s">
        <v>113</v>
      </c>
      <c r="H11" s="31" t="s">
        <v>134</v>
      </c>
      <c r="I11" s="29" t="s">
        <v>135</v>
      </c>
      <c r="J11" s="29" t="s">
        <v>136</v>
      </c>
      <c r="K11" s="31" t="s">
        <v>137</v>
      </c>
      <c r="L11" s="32">
        <v>51498133.899999999</v>
      </c>
      <c r="M11" s="32">
        <v>57974568.899999999</v>
      </c>
      <c r="N11" s="32">
        <v>70743875.700000003</v>
      </c>
      <c r="O11" s="33" t="s">
        <v>138</v>
      </c>
      <c r="P11" s="34" t="s">
        <v>139</v>
      </c>
      <c r="Q11" s="7"/>
      <c r="R11" s="7"/>
      <c r="S11" s="7"/>
    </row>
    <row r="12" spans="1:19" ht="237" customHeight="1">
      <c r="A12" s="27">
        <v>8</v>
      </c>
      <c r="B12" s="36" t="s">
        <v>140</v>
      </c>
      <c r="C12" s="29" t="s">
        <v>141</v>
      </c>
      <c r="D12" s="30" t="s">
        <v>35</v>
      </c>
      <c r="E12" s="30" t="s">
        <v>132</v>
      </c>
      <c r="F12" s="30" t="s">
        <v>133</v>
      </c>
      <c r="G12" s="30" t="s">
        <v>113</v>
      </c>
      <c r="H12" s="31" t="s">
        <v>142</v>
      </c>
      <c r="I12" s="29" t="s">
        <v>143</v>
      </c>
      <c r="J12" s="29" t="s">
        <v>144</v>
      </c>
      <c r="K12" s="31" t="s">
        <v>137</v>
      </c>
      <c r="L12" s="32">
        <v>18840163.399999999</v>
      </c>
      <c r="M12" s="32">
        <v>20390550.199999999</v>
      </c>
      <c r="N12" s="32">
        <v>22071488</v>
      </c>
      <c r="O12" s="35" t="s">
        <v>145</v>
      </c>
      <c r="P12" s="34" t="s">
        <v>146</v>
      </c>
      <c r="Q12" s="7"/>
      <c r="R12" s="7"/>
      <c r="S12" s="7"/>
    </row>
    <row r="13" spans="1:19" ht="171" customHeight="1">
      <c r="A13" s="27">
        <v>9</v>
      </c>
      <c r="B13" s="36" t="s">
        <v>147</v>
      </c>
      <c r="C13" s="29" t="s">
        <v>148</v>
      </c>
      <c r="D13" s="30" t="s">
        <v>35</v>
      </c>
      <c r="E13" s="30" t="s">
        <v>132</v>
      </c>
      <c r="F13" s="30" t="s">
        <v>133</v>
      </c>
      <c r="G13" s="30" t="s">
        <v>113</v>
      </c>
      <c r="H13" s="31" t="s">
        <v>149</v>
      </c>
      <c r="I13" s="29" t="s">
        <v>135</v>
      </c>
      <c r="J13" s="29" t="s">
        <v>150</v>
      </c>
      <c r="K13" s="31" t="s">
        <v>137</v>
      </c>
      <c r="L13" s="32">
        <v>5063417.3</v>
      </c>
      <c r="M13" s="32">
        <v>5412793.0999999996</v>
      </c>
      <c r="N13" s="32">
        <v>5412793.0999999996</v>
      </c>
      <c r="O13" s="33" t="s">
        <v>151</v>
      </c>
      <c r="P13" s="34" t="s">
        <v>152</v>
      </c>
      <c r="Q13" s="7"/>
      <c r="R13" s="7"/>
      <c r="S13" s="7"/>
    </row>
    <row r="14" spans="1:19" ht="197.25" customHeight="1">
      <c r="A14" s="27">
        <v>10</v>
      </c>
      <c r="B14" s="36" t="s">
        <v>153</v>
      </c>
      <c r="C14" s="29" t="s">
        <v>154</v>
      </c>
      <c r="D14" s="30" t="s">
        <v>35</v>
      </c>
      <c r="E14" s="30" t="s">
        <v>132</v>
      </c>
      <c r="F14" s="30" t="s">
        <v>133</v>
      </c>
      <c r="G14" s="30" t="s">
        <v>113</v>
      </c>
      <c r="H14" s="31" t="s">
        <v>155</v>
      </c>
      <c r="I14" s="29" t="s">
        <v>156</v>
      </c>
      <c r="J14" s="29" t="s">
        <v>157</v>
      </c>
      <c r="K14" s="31" t="s">
        <v>137</v>
      </c>
      <c r="L14" s="32">
        <v>4938710.9000000004</v>
      </c>
      <c r="M14" s="32">
        <v>5252272.3</v>
      </c>
      <c r="N14" s="32">
        <v>5540787.7000000002</v>
      </c>
      <c r="O14" s="33" t="s">
        <v>158</v>
      </c>
      <c r="P14" s="34" t="s">
        <v>159</v>
      </c>
      <c r="Q14" s="7"/>
      <c r="R14" s="7"/>
      <c r="S14" s="7"/>
    </row>
    <row r="15" spans="1:19" ht="316.5" customHeight="1">
      <c r="A15" s="27">
        <v>11</v>
      </c>
      <c r="B15" s="36" t="s">
        <v>160</v>
      </c>
      <c r="C15" s="29" t="s">
        <v>69</v>
      </c>
      <c r="D15" s="30" t="s">
        <v>35</v>
      </c>
      <c r="E15" s="30" t="s">
        <v>70</v>
      </c>
      <c r="F15" s="30" t="s">
        <v>133</v>
      </c>
      <c r="G15" s="30" t="s">
        <v>113</v>
      </c>
      <c r="H15" s="31" t="s">
        <v>71</v>
      </c>
      <c r="I15" s="29" t="s">
        <v>72</v>
      </c>
      <c r="J15" s="29" t="s">
        <v>73</v>
      </c>
      <c r="K15" s="31" t="s">
        <v>137</v>
      </c>
      <c r="L15" s="32">
        <v>1182241.3</v>
      </c>
      <c r="M15" s="32">
        <v>1233051.3999999999</v>
      </c>
      <c r="N15" s="32">
        <v>677037.9</v>
      </c>
      <c r="O15" s="33" t="s">
        <v>74</v>
      </c>
      <c r="P15" s="34" t="s">
        <v>75</v>
      </c>
      <c r="Q15" s="7"/>
      <c r="R15" s="7"/>
      <c r="S15" s="7"/>
    </row>
    <row r="16" spans="1:19" ht="336" customHeight="1">
      <c r="A16" s="27">
        <v>12</v>
      </c>
      <c r="B16" s="36" t="s">
        <v>76</v>
      </c>
      <c r="C16" s="37" t="s">
        <v>77</v>
      </c>
      <c r="D16" s="30" t="s">
        <v>35</v>
      </c>
      <c r="E16" s="30" t="s">
        <v>132</v>
      </c>
      <c r="F16" s="30" t="s">
        <v>133</v>
      </c>
      <c r="G16" s="30" t="s">
        <v>113</v>
      </c>
      <c r="H16" s="31" t="s">
        <v>78</v>
      </c>
      <c r="I16" s="29" t="s">
        <v>79</v>
      </c>
      <c r="J16" s="29" t="s">
        <v>80</v>
      </c>
      <c r="K16" s="31" t="s">
        <v>137</v>
      </c>
      <c r="L16" s="32">
        <v>500000</v>
      </c>
      <c r="M16" s="32">
        <v>0</v>
      </c>
      <c r="N16" s="32">
        <v>0</v>
      </c>
      <c r="O16" s="35" t="s">
        <v>81</v>
      </c>
      <c r="P16" s="34" t="s">
        <v>82</v>
      </c>
      <c r="Q16" s="7"/>
      <c r="R16" s="7"/>
      <c r="S16" s="7"/>
    </row>
    <row r="17" spans="1:19" ht="171" customHeight="1">
      <c r="A17" s="27">
        <v>13</v>
      </c>
      <c r="B17" s="36" t="s">
        <v>83</v>
      </c>
      <c r="C17" s="29" t="s">
        <v>84</v>
      </c>
      <c r="D17" s="30" t="s">
        <v>35</v>
      </c>
      <c r="E17" s="30" t="s">
        <v>132</v>
      </c>
      <c r="F17" s="30" t="s">
        <v>133</v>
      </c>
      <c r="G17" s="30" t="s">
        <v>113</v>
      </c>
      <c r="H17" s="31" t="s">
        <v>85</v>
      </c>
      <c r="I17" s="29" t="s">
        <v>135</v>
      </c>
      <c r="J17" s="29" t="s">
        <v>86</v>
      </c>
      <c r="K17" s="31" t="s">
        <v>137</v>
      </c>
      <c r="L17" s="32">
        <v>110929227.3</v>
      </c>
      <c r="M17" s="32">
        <v>115075326.40000001</v>
      </c>
      <c r="N17" s="32">
        <v>115075326.40000001</v>
      </c>
      <c r="O17" s="33" t="s">
        <v>87</v>
      </c>
      <c r="P17" s="34" t="s">
        <v>88</v>
      </c>
      <c r="Q17" s="7"/>
      <c r="R17" s="7"/>
      <c r="S17" s="7"/>
    </row>
    <row r="18" spans="1:19" ht="250.5" customHeight="1">
      <c r="A18" s="38">
        <v>14</v>
      </c>
      <c r="B18" s="36" t="s">
        <v>89</v>
      </c>
      <c r="C18" s="29" t="s">
        <v>90</v>
      </c>
      <c r="D18" s="30" t="s">
        <v>35</v>
      </c>
      <c r="E18" s="30" t="s">
        <v>132</v>
      </c>
      <c r="F18" s="30" t="s">
        <v>133</v>
      </c>
      <c r="G18" s="30" t="s">
        <v>113</v>
      </c>
      <c r="H18" s="31" t="s">
        <v>91</v>
      </c>
      <c r="I18" s="29" t="s">
        <v>92</v>
      </c>
      <c r="J18" s="29" t="s">
        <v>93</v>
      </c>
      <c r="K18" s="31" t="s">
        <v>137</v>
      </c>
      <c r="L18" s="32">
        <v>12139282.800000001</v>
      </c>
      <c r="M18" s="32">
        <v>12659275.9</v>
      </c>
      <c r="N18" s="32">
        <v>13162334.1</v>
      </c>
      <c r="O18" s="33" t="s">
        <v>94</v>
      </c>
      <c r="P18" s="34" t="s">
        <v>95</v>
      </c>
      <c r="Q18" s="7"/>
      <c r="R18" s="7"/>
      <c r="S18" s="7"/>
    </row>
    <row r="19" spans="1:19" ht="303" customHeight="1">
      <c r="A19" s="27">
        <v>15</v>
      </c>
      <c r="B19" s="36" t="s">
        <v>96</v>
      </c>
      <c r="C19" s="29" t="s">
        <v>97</v>
      </c>
      <c r="D19" s="30" t="s">
        <v>35</v>
      </c>
      <c r="E19" s="30" t="s">
        <v>132</v>
      </c>
      <c r="F19" s="30" t="s">
        <v>133</v>
      </c>
      <c r="G19" s="30" t="s">
        <v>113</v>
      </c>
      <c r="H19" s="31" t="s">
        <v>98</v>
      </c>
      <c r="I19" s="29" t="s">
        <v>99</v>
      </c>
      <c r="J19" s="29" t="s">
        <v>100</v>
      </c>
      <c r="K19" s="31" t="s">
        <v>137</v>
      </c>
      <c r="L19" s="32">
        <v>2100000</v>
      </c>
      <c r="M19" s="32">
        <v>1925000</v>
      </c>
      <c r="N19" s="32">
        <v>1925000</v>
      </c>
      <c r="O19" s="35" t="s">
        <v>101</v>
      </c>
      <c r="P19" s="34" t="s">
        <v>102</v>
      </c>
      <c r="Q19" s="7"/>
      <c r="R19" s="7"/>
      <c r="S19" s="7"/>
    </row>
    <row r="20" spans="1:19" ht="409.5" customHeight="1">
      <c r="A20" s="27">
        <v>16</v>
      </c>
      <c r="B20" s="36" t="s">
        <v>103</v>
      </c>
      <c r="C20" s="29" t="s">
        <v>104</v>
      </c>
      <c r="D20" s="30" t="s">
        <v>35</v>
      </c>
      <c r="E20" s="30" t="s">
        <v>132</v>
      </c>
      <c r="F20" s="30" t="s">
        <v>133</v>
      </c>
      <c r="G20" s="30" t="s">
        <v>113</v>
      </c>
      <c r="H20" s="31" t="s">
        <v>105</v>
      </c>
      <c r="I20" s="29" t="s">
        <v>161</v>
      </c>
      <c r="J20" s="29" t="s">
        <v>208</v>
      </c>
      <c r="K20" s="31" t="s">
        <v>137</v>
      </c>
      <c r="L20" s="32">
        <v>7530255.7999999998</v>
      </c>
      <c r="M20" s="32">
        <v>7692569.0999999996</v>
      </c>
      <c r="N20" s="32">
        <v>8269460.0999999996</v>
      </c>
      <c r="O20" s="35" t="s">
        <v>209</v>
      </c>
      <c r="P20" s="39" t="s">
        <v>210</v>
      </c>
      <c r="Q20" s="7"/>
      <c r="R20" s="7"/>
      <c r="S20" s="7"/>
    </row>
    <row r="21" spans="1:19" ht="144.75" customHeight="1">
      <c r="A21" s="27">
        <v>17</v>
      </c>
      <c r="B21" s="36" t="s">
        <v>211</v>
      </c>
      <c r="C21" s="29" t="s">
        <v>212</v>
      </c>
      <c r="D21" s="30" t="s">
        <v>35</v>
      </c>
      <c r="E21" s="30" t="s">
        <v>213</v>
      </c>
      <c r="F21" s="30" t="s">
        <v>133</v>
      </c>
      <c r="G21" s="30" t="s">
        <v>113</v>
      </c>
      <c r="H21" s="31" t="s">
        <v>214</v>
      </c>
      <c r="I21" s="29" t="s">
        <v>215</v>
      </c>
      <c r="J21" s="29" t="s">
        <v>216</v>
      </c>
      <c r="K21" s="31" t="s">
        <v>137</v>
      </c>
      <c r="L21" s="32">
        <v>698325.5</v>
      </c>
      <c r="M21" s="32">
        <v>1198352.5</v>
      </c>
      <c r="N21" s="32">
        <v>1198352.5</v>
      </c>
      <c r="O21" s="33" t="s">
        <v>217</v>
      </c>
      <c r="P21" s="34" t="s">
        <v>218</v>
      </c>
      <c r="Q21" s="7"/>
      <c r="R21" s="7"/>
      <c r="S21" s="7"/>
    </row>
    <row r="22" spans="1:19" ht="144.75" customHeight="1">
      <c r="A22" s="27">
        <v>18</v>
      </c>
      <c r="B22" s="36" t="s">
        <v>219</v>
      </c>
      <c r="C22" s="29" t="s">
        <v>220</v>
      </c>
      <c r="D22" s="30" t="s">
        <v>35</v>
      </c>
      <c r="E22" s="30" t="s">
        <v>70</v>
      </c>
      <c r="F22" s="30" t="s">
        <v>133</v>
      </c>
      <c r="G22" s="30" t="s">
        <v>113</v>
      </c>
      <c r="H22" s="31" t="s">
        <v>221</v>
      </c>
      <c r="I22" s="29" t="s">
        <v>222</v>
      </c>
      <c r="J22" s="29" t="s">
        <v>223</v>
      </c>
      <c r="K22" s="31" t="s">
        <v>137</v>
      </c>
      <c r="L22" s="32">
        <v>546738.4</v>
      </c>
      <c r="M22" s="32">
        <v>546738.4</v>
      </c>
      <c r="N22" s="32">
        <v>546738.4</v>
      </c>
      <c r="O22" s="33" t="s">
        <v>224</v>
      </c>
      <c r="P22" s="34" t="s">
        <v>225</v>
      </c>
      <c r="Q22" s="7"/>
      <c r="R22" s="7"/>
      <c r="S22" s="7"/>
    </row>
    <row r="23" spans="1:19" ht="158.25" customHeight="1">
      <c r="A23" s="27">
        <v>19</v>
      </c>
      <c r="B23" s="28" t="s">
        <v>226</v>
      </c>
      <c r="C23" s="29" t="s">
        <v>227</v>
      </c>
      <c r="D23" s="30" t="s">
        <v>35</v>
      </c>
      <c r="E23" s="40" t="s">
        <v>70</v>
      </c>
      <c r="F23" s="30" t="s">
        <v>133</v>
      </c>
      <c r="G23" s="30" t="s">
        <v>113</v>
      </c>
      <c r="H23" s="31" t="s">
        <v>228</v>
      </c>
      <c r="I23" s="29" t="s">
        <v>229</v>
      </c>
      <c r="J23" s="29" t="s">
        <v>230</v>
      </c>
      <c r="K23" s="31" t="s">
        <v>137</v>
      </c>
      <c r="L23" s="32">
        <v>70000</v>
      </c>
      <c r="M23" s="32">
        <v>70000</v>
      </c>
      <c r="N23" s="32">
        <v>70000</v>
      </c>
      <c r="O23" s="33" t="s">
        <v>231</v>
      </c>
      <c r="P23" s="34" t="s">
        <v>232</v>
      </c>
      <c r="Q23" s="7"/>
      <c r="R23" s="7"/>
      <c r="S23" s="7"/>
    </row>
    <row r="24" spans="1:19" ht="290.25" customHeight="1">
      <c r="A24" s="27">
        <v>20</v>
      </c>
      <c r="B24" s="28" t="s">
        <v>233</v>
      </c>
      <c r="C24" s="29" t="s">
        <v>234</v>
      </c>
      <c r="D24" s="30" t="s">
        <v>35</v>
      </c>
      <c r="E24" s="30" t="s">
        <v>235</v>
      </c>
      <c r="F24" s="30" t="s">
        <v>133</v>
      </c>
      <c r="G24" s="30" t="s">
        <v>113</v>
      </c>
      <c r="H24" s="31" t="s">
        <v>236</v>
      </c>
      <c r="I24" s="29" t="s">
        <v>237</v>
      </c>
      <c r="J24" s="29" t="s">
        <v>238</v>
      </c>
      <c r="K24" s="31" t="s">
        <v>137</v>
      </c>
      <c r="L24" s="32">
        <v>615000</v>
      </c>
      <c r="M24" s="32">
        <v>615000</v>
      </c>
      <c r="N24" s="32">
        <v>615000</v>
      </c>
      <c r="O24" s="33" t="s">
        <v>239</v>
      </c>
      <c r="P24" s="34" t="s">
        <v>240</v>
      </c>
      <c r="Q24" s="7"/>
      <c r="R24" s="7"/>
      <c r="S24" s="7"/>
    </row>
    <row r="25" spans="1:19" ht="198" customHeight="1">
      <c r="A25" s="27">
        <v>21</v>
      </c>
      <c r="B25" s="28" t="s">
        <v>241</v>
      </c>
      <c r="C25" s="29" t="s">
        <v>242</v>
      </c>
      <c r="D25" s="30" t="s">
        <v>35</v>
      </c>
      <c r="E25" s="30" t="s">
        <v>36</v>
      </c>
      <c r="F25" s="30" t="s">
        <v>133</v>
      </c>
      <c r="G25" s="30" t="s">
        <v>113</v>
      </c>
      <c r="H25" s="31" t="s">
        <v>243</v>
      </c>
      <c r="I25" s="29" t="s">
        <v>244</v>
      </c>
      <c r="J25" s="29" t="s">
        <v>162</v>
      </c>
      <c r="K25" s="31" t="s">
        <v>137</v>
      </c>
      <c r="L25" s="32">
        <v>450000</v>
      </c>
      <c r="M25" s="32">
        <v>450000</v>
      </c>
      <c r="N25" s="32">
        <v>450000</v>
      </c>
      <c r="O25" s="33" t="s">
        <v>163</v>
      </c>
      <c r="P25" s="34" t="s">
        <v>164</v>
      </c>
      <c r="Q25" s="7"/>
      <c r="R25" s="7"/>
      <c r="S25" s="7"/>
    </row>
    <row r="26" spans="1:19" ht="276.75" customHeight="1">
      <c r="A26" s="38">
        <v>22</v>
      </c>
      <c r="B26" s="36" t="s">
        <v>165</v>
      </c>
      <c r="C26" s="29" t="s">
        <v>166</v>
      </c>
      <c r="D26" s="30" t="s">
        <v>35</v>
      </c>
      <c r="E26" s="30" t="s">
        <v>36</v>
      </c>
      <c r="F26" s="30" t="s">
        <v>133</v>
      </c>
      <c r="G26" s="30" t="s">
        <v>113</v>
      </c>
      <c r="H26" s="31" t="s">
        <v>167</v>
      </c>
      <c r="I26" s="29" t="s">
        <v>168</v>
      </c>
      <c r="J26" s="29" t="s">
        <v>169</v>
      </c>
      <c r="K26" s="31" t="s">
        <v>137</v>
      </c>
      <c r="L26" s="32">
        <v>160000</v>
      </c>
      <c r="M26" s="32">
        <v>160000</v>
      </c>
      <c r="N26" s="32">
        <v>160000</v>
      </c>
      <c r="O26" s="33" t="s">
        <v>170</v>
      </c>
      <c r="P26" s="34" t="s">
        <v>171</v>
      </c>
      <c r="Q26" s="7"/>
      <c r="R26" s="7"/>
      <c r="S26" s="7"/>
    </row>
    <row r="27" spans="1:19" ht="158.25" customHeight="1">
      <c r="A27" s="27">
        <v>23</v>
      </c>
      <c r="B27" s="28" t="s">
        <v>172</v>
      </c>
      <c r="C27" s="29" t="s">
        <v>173</v>
      </c>
      <c r="D27" s="30" t="s">
        <v>35</v>
      </c>
      <c r="E27" s="30" t="s">
        <v>36</v>
      </c>
      <c r="F27" s="30" t="s">
        <v>133</v>
      </c>
      <c r="G27" s="30" t="s">
        <v>113</v>
      </c>
      <c r="H27" s="31" t="s">
        <v>174</v>
      </c>
      <c r="I27" s="29" t="s">
        <v>175</v>
      </c>
      <c r="J27" s="29" t="s">
        <v>176</v>
      </c>
      <c r="K27" s="31" t="s">
        <v>137</v>
      </c>
      <c r="L27" s="32">
        <v>500000</v>
      </c>
      <c r="M27" s="32">
        <v>500000</v>
      </c>
      <c r="N27" s="32">
        <v>500000</v>
      </c>
      <c r="O27" s="33" t="s">
        <v>177</v>
      </c>
      <c r="P27" s="34" t="s">
        <v>178</v>
      </c>
      <c r="Q27" s="7"/>
      <c r="R27" s="7"/>
      <c r="S27" s="7"/>
    </row>
    <row r="28" spans="1:19" ht="144.75" customHeight="1">
      <c r="A28" s="27">
        <v>24</v>
      </c>
      <c r="B28" s="28" t="s">
        <v>179</v>
      </c>
      <c r="C28" s="29" t="s">
        <v>180</v>
      </c>
      <c r="D28" s="30" t="s">
        <v>35</v>
      </c>
      <c r="E28" s="30" t="s">
        <v>132</v>
      </c>
      <c r="F28" s="30" t="s">
        <v>133</v>
      </c>
      <c r="G28" s="30" t="s">
        <v>113</v>
      </c>
      <c r="H28" s="31" t="s">
        <v>181</v>
      </c>
      <c r="I28" s="29" t="s">
        <v>182</v>
      </c>
      <c r="J28" s="29" t="s">
        <v>183</v>
      </c>
      <c r="K28" s="31" t="s">
        <v>137</v>
      </c>
      <c r="L28" s="32">
        <v>200000</v>
      </c>
      <c r="M28" s="32">
        <v>200000</v>
      </c>
      <c r="N28" s="32">
        <v>200000</v>
      </c>
      <c r="O28" s="33" t="s">
        <v>184</v>
      </c>
      <c r="P28" s="34" t="s">
        <v>185</v>
      </c>
      <c r="Q28" s="7"/>
      <c r="R28" s="7"/>
      <c r="S28" s="7"/>
    </row>
    <row r="29" spans="1:19" ht="303" customHeight="1">
      <c r="A29" s="27">
        <v>25</v>
      </c>
      <c r="B29" s="36" t="s">
        <v>186</v>
      </c>
      <c r="C29" s="29" t="s">
        <v>187</v>
      </c>
      <c r="D29" s="30" t="s">
        <v>35</v>
      </c>
      <c r="E29" s="30" t="s">
        <v>132</v>
      </c>
      <c r="F29" s="30" t="s">
        <v>133</v>
      </c>
      <c r="G29" s="30" t="s">
        <v>113</v>
      </c>
      <c r="H29" s="31" t="s">
        <v>188</v>
      </c>
      <c r="I29" s="29" t="s">
        <v>189</v>
      </c>
      <c r="J29" s="29" t="s">
        <v>190</v>
      </c>
      <c r="K29" s="31" t="s">
        <v>137</v>
      </c>
      <c r="L29" s="32">
        <v>500000</v>
      </c>
      <c r="M29" s="32">
        <v>0</v>
      </c>
      <c r="N29" s="32">
        <v>0</v>
      </c>
      <c r="O29" s="35" t="s">
        <v>191</v>
      </c>
      <c r="P29" s="34" t="s">
        <v>192</v>
      </c>
      <c r="Q29" s="7"/>
      <c r="R29" s="7"/>
      <c r="S29" s="7"/>
    </row>
    <row r="30" spans="1:19" ht="330" customHeight="1">
      <c r="A30" s="27">
        <v>26</v>
      </c>
      <c r="B30" s="28" t="s">
        <v>193</v>
      </c>
      <c r="C30" s="29" t="s">
        <v>194</v>
      </c>
      <c r="D30" s="30" t="s">
        <v>35</v>
      </c>
      <c r="E30" s="30" t="s">
        <v>36</v>
      </c>
      <c r="F30" s="30" t="s">
        <v>37</v>
      </c>
      <c r="G30" s="30" t="s">
        <v>38</v>
      </c>
      <c r="H30" s="31" t="s">
        <v>195</v>
      </c>
      <c r="I30" s="29" t="s">
        <v>196</v>
      </c>
      <c r="J30" s="29" t="s">
        <v>197</v>
      </c>
      <c r="K30" s="31" t="s">
        <v>137</v>
      </c>
      <c r="L30" s="32"/>
      <c r="M30" s="32"/>
      <c r="N30" s="32"/>
      <c r="O30" s="33" t="s">
        <v>198</v>
      </c>
      <c r="P30" s="34" t="s">
        <v>199</v>
      </c>
      <c r="Q30" s="7"/>
      <c r="R30" s="7"/>
      <c r="S30" s="7"/>
    </row>
    <row r="31" spans="1:19" ht="276.75" customHeight="1">
      <c r="A31" s="27">
        <v>27</v>
      </c>
      <c r="B31" s="28" t="s">
        <v>200</v>
      </c>
      <c r="C31" s="29" t="s">
        <v>201</v>
      </c>
      <c r="D31" s="30" t="s">
        <v>35</v>
      </c>
      <c r="E31" s="30" t="s">
        <v>36</v>
      </c>
      <c r="F31" s="30" t="s">
        <v>133</v>
      </c>
      <c r="G31" s="30" t="s">
        <v>113</v>
      </c>
      <c r="H31" s="31" t="s">
        <v>202</v>
      </c>
      <c r="I31" s="29" t="s">
        <v>203</v>
      </c>
      <c r="J31" s="29" t="s">
        <v>204</v>
      </c>
      <c r="K31" s="31" t="s">
        <v>137</v>
      </c>
      <c r="L31" s="32">
        <v>100000</v>
      </c>
      <c r="M31" s="32">
        <v>100000</v>
      </c>
      <c r="N31" s="32">
        <v>100000</v>
      </c>
      <c r="O31" s="33" t="s">
        <v>205</v>
      </c>
      <c r="P31" s="34" t="s">
        <v>206</v>
      </c>
      <c r="Q31" s="7"/>
      <c r="R31" s="7"/>
      <c r="S31" s="7"/>
    </row>
    <row r="32" spans="1:19" ht="409.5" customHeight="1">
      <c r="A32" s="27">
        <v>28</v>
      </c>
      <c r="B32" s="28" t="s">
        <v>207</v>
      </c>
      <c r="C32" s="29" t="s">
        <v>245</v>
      </c>
      <c r="D32" s="30" t="s">
        <v>35</v>
      </c>
      <c r="E32" s="30" t="s">
        <v>36</v>
      </c>
      <c r="F32" s="30" t="s">
        <v>133</v>
      </c>
      <c r="G32" s="30" t="s">
        <v>113</v>
      </c>
      <c r="H32" s="31" t="s">
        <v>246</v>
      </c>
      <c r="I32" s="29" t="s">
        <v>247</v>
      </c>
      <c r="J32" s="29" t="s">
        <v>248</v>
      </c>
      <c r="K32" s="31" t="s">
        <v>137</v>
      </c>
      <c r="L32" s="32">
        <v>3424260</v>
      </c>
      <c r="M32" s="32">
        <v>5620330</v>
      </c>
      <c r="N32" s="32">
        <v>6936320</v>
      </c>
      <c r="O32" s="35" t="s">
        <v>249</v>
      </c>
      <c r="P32" s="34" t="s">
        <v>250</v>
      </c>
      <c r="Q32" s="7"/>
      <c r="R32" s="7"/>
      <c r="S32" s="7"/>
    </row>
    <row r="33" spans="1:19" ht="184.5" customHeight="1">
      <c r="A33" s="27">
        <v>29</v>
      </c>
      <c r="B33" s="28" t="s">
        <v>251</v>
      </c>
      <c r="C33" s="29" t="s">
        <v>252</v>
      </c>
      <c r="D33" s="30" t="s">
        <v>253</v>
      </c>
      <c r="E33" s="30" t="s">
        <v>254</v>
      </c>
      <c r="F33" s="30" t="s">
        <v>133</v>
      </c>
      <c r="G33" s="30" t="s">
        <v>38</v>
      </c>
      <c r="H33" s="31" t="s">
        <v>255</v>
      </c>
      <c r="I33" s="29" t="s">
        <v>256</v>
      </c>
      <c r="J33" s="29" t="s">
        <v>257</v>
      </c>
      <c r="K33" s="31" t="s">
        <v>137</v>
      </c>
      <c r="L33" s="32">
        <v>2602610</v>
      </c>
      <c r="M33" s="32">
        <v>1191830</v>
      </c>
      <c r="N33" s="41">
        <v>89330</v>
      </c>
      <c r="O33" s="33" t="s">
        <v>258</v>
      </c>
      <c r="P33" s="34" t="s">
        <v>259</v>
      </c>
      <c r="Q33" s="7"/>
      <c r="R33" s="7"/>
      <c r="S33" s="7"/>
    </row>
    <row r="34" spans="1:19" ht="409.5" customHeight="1">
      <c r="A34" s="27">
        <v>30</v>
      </c>
      <c r="B34" s="28" t="s">
        <v>260</v>
      </c>
      <c r="C34" s="29" t="s">
        <v>261</v>
      </c>
      <c r="D34" s="30" t="s">
        <v>35</v>
      </c>
      <c r="E34" s="30" t="s">
        <v>36</v>
      </c>
      <c r="F34" s="30" t="s">
        <v>133</v>
      </c>
      <c r="G34" s="30" t="s">
        <v>113</v>
      </c>
      <c r="H34" s="31" t="s">
        <v>262</v>
      </c>
      <c r="I34" s="29" t="s">
        <v>263</v>
      </c>
      <c r="J34" s="29" t="s">
        <v>264</v>
      </c>
      <c r="K34" s="31" t="s">
        <v>137</v>
      </c>
      <c r="L34" s="32">
        <v>400000</v>
      </c>
      <c r="M34" s="32">
        <v>400000</v>
      </c>
      <c r="N34" s="32">
        <v>400000</v>
      </c>
      <c r="O34" s="33" t="s">
        <v>265</v>
      </c>
      <c r="P34" s="34" t="s">
        <v>266</v>
      </c>
      <c r="Q34" s="7"/>
      <c r="R34" s="7"/>
      <c r="S34" s="7"/>
    </row>
    <row r="35" spans="1:19" ht="409.5" customHeight="1">
      <c r="A35" s="27">
        <v>31</v>
      </c>
      <c r="B35" s="28" t="s">
        <v>267</v>
      </c>
      <c r="C35" s="29" t="s">
        <v>268</v>
      </c>
      <c r="D35" s="30" t="s">
        <v>35</v>
      </c>
      <c r="E35" s="30" t="s">
        <v>132</v>
      </c>
      <c r="F35" s="30" t="s">
        <v>133</v>
      </c>
      <c r="G35" s="30" t="s">
        <v>113</v>
      </c>
      <c r="H35" s="31" t="s">
        <v>269</v>
      </c>
      <c r="I35" s="29" t="s">
        <v>270</v>
      </c>
      <c r="J35" s="29" t="s">
        <v>271</v>
      </c>
      <c r="K35" s="31" t="s">
        <v>137</v>
      </c>
      <c r="L35" s="32">
        <v>450000</v>
      </c>
      <c r="M35" s="32">
        <v>450000</v>
      </c>
      <c r="N35" s="32">
        <v>450000</v>
      </c>
      <c r="O35" s="33" t="s">
        <v>272</v>
      </c>
      <c r="P35" s="34" t="s">
        <v>273</v>
      </c>
      <c r="Q35" s="7"/>
      <c r="R35" s="7"/>
      <c r="S35" s="7"/>
    </row>
    <row r="36" spans="1:19" ht="290.25" customHeight="1">
      <c r="A36" s="27">
        <v>32</v>
      </c>
      <c r="B36" s="28" t="s">
        <v>274</v>
      </c>
      <c r="C36" s="29" t="s">
        <v>275</v>
      </c>
      <c r="D36" s="30" t="s">
        <v>35</v>
      </c>
      <c r="E36" s="30" t="s">
        <v>276</v>
      </c>
      <c r="F36" s="30" t="s">
        <v>133</v>
      </c>
      <c r="G36" s="30" t="s">
        <v>113</v>
      </c>
      <c r="H36" s="31" t="s">
        <v>277</v>
      </c>
      <c r="I36" s="29" t="s">
        <v>278</v>
      </c>
      <c r="J36" s="29" t="s">
        <v>279</v>
      </c>
      <c r="K36" s="31" t="s">
        <v>137</v>
      </c>
      <c r="L36" s="32">
        <v>5131399.9000000004</v>
      </c>
      <c r="M36" s="32">
        <v>4557674.2</v>
      </c>
      <c r="N36" s="32">
        <v>3000000.2</v>
      </c>
      <c r="O36" s="33" t="s">
        <v>280</v>
      </c>
      <c r="P36" s="34" t="s">
        <v>281</v>
      </c>
      <c r="Q36" s="7"/>
      <c r="R36" s="7"/>
      <c r="S36" s="7"/>
    </row>
    <row r="37" spans="1:19" ht="237" customHeight="1">
      <c r="A37" s="27">
        <v>33</v>
      </c>
      <c r="B37" s="28" t="s">
        <v>282</v>
      </c>
      <c r="C37" s="29" t="s">
        <v>283</v>
      </c>
      <c r="D37" s="30" t="s">
        <v>121</v>
      </c>
      <c r="E37" s="30" t="s">
        <v>36</v>
      </c>
      <c r="F37" s="30" t="s">
        <v>133</v>
      </c>
      <c r="G37" s="30" t="s">
        <v>113</v>
      </c>
      <c r="H37" s="31" t="s">
        <v>284</v>
      </c>
      <c r="I37" s="29" t="s">
        <v>285</v>
      </c>
      <c r="J37" s="29" t="s">
        <v>286</v>
      </c>
      <c r="K37" s="31" t="s">
        <v>137</v>
      </c>
      <c r="L37" s="32">
        <v>200000</v>
      </c>
      <c r="M37" s="32">
        <v>200000</v>
      </c>
      <c r="N37" s="32">
        <v>200000</v>
      </c>
      <c r="O37" s="33" t="s">
        <v>287</v>
      </c>
      <c r="P37" s="34" t="s">
        <v>288</v>
      </c>
      <c r="Q37" s="7"/>
      <c r="R37" s="7"/>
      <c r="S37" s="7"/>
    </row>
    <row r="38" spans="1:19" ht="409.5" customHeight="1">
      <c r="A38" s="27">
        <v>34</v>
      </c>
      <c r="B38" s="28" t="s">
        <v>289</v>
      </c>
      <c r="C38" s="29" t="s">
        <v>290</v>
      </c>
      <c r="D38" s="30" t="s">
        <v>35</v>
      </c>
      <c r="E38" s="30" t="s">
        <v>36</v>
      </c>
      <c r="F38" s="30" t="s">
        <v>133</v>
      </c>
      <c r="G38" s="30" t="s">
        <v>113</v>
      </c>
      <c r="H38" s="31" t="s">
        <v>291</v>
      </c>
      <c r="I38" s="29" t="s">
        <v>292</v>
      </c>
      <c r="J38" s="29" t="s">
        <v>293</v>
      </c>
      <c r="K38" s="31" t="s">
        <v>137</v>
      </c>
      <c r="L38" s="32">
        <v>172643.20000000001</v>
      </c>
      <c r="M38" s="32">
        <v>150000</v>
      </c>
      <c r="N38" s="32">
        <v>150000</v>
      </c>
      <c r="O38" s="33" t="s">
        <v>294</v>
      </c>
      <c r="P38" s="34" t="s">
        <v>295</v>
      </c>
      <c r="Q38" s="7"/>
      <c r="R38" s="7"/>
      <c r="S38" s="7"/>
    </row>
    <row r="39" spans="1:19" ht="198" customHeight="1">
      <c r="A39" s="27">
        <v>35</v>
      </c>
      <c r="B39" s="28" t="s">
        <v>296</v>
      </c>
      <c r="C39" s="29" t="s">
        <v>297</v>
      </c>
      <c r="D39" s="30" t="s">
        <v>35</v>
      </c>
      <c r="E39" s="30" t="s">
        <v>36</v>
      </c>
      <c r="F39" s="30" t="s">
        <v>133</v>
      </c>
      <c r="G39" s="30" t="s">
        <v>113</v>
      </c>
      <c r="H39" s="31" t="s">
        <v>298</v>
      </c>
      <c r="I39" s="29" t="s">
        <v>299</v>
      </c>
      <c r="J39" s="29" t="s">
        <v>300</v>
      </c>
      <c r="K39" s="31" t="s">
        <v>137</v>
      </c>
      <c r="L39" s="32">
        <v>850000</v>
      </c>
      <c r="M39" s="32">
        <v>950000</v>
      </c>
      <c r="N39" s="32">
        <v>950000</v>
      </c>
      <c r="O39" s="33" t="s">
        <v>301</v>
      </c>
      <c r="P39" s="34" t="s">
        <v>302</v>
      </c>
      <c r="Q39" s="7"/>
      <c r="R39" s="7"/>
      <c r="S39" s="7"/>
    </row>
    <row r="40" spans="1:19" ht="409.5" customHeight="1">
      <c r="A40" s="42">
        <v>36</v>
      </c>
      <c r="B40" s="28" t="s">
        <v>303</v>
      </c>
      <c r="C40" s="29" t="s">
        <v>304</v>
      </c>
      <c r="D40" s="30" t="s">
        <v>35</v>
      </c>
      <c r="E40" s="30" t="s">
        <v>132</v>
      </c>
      <c r="F40" s="30" t="s">
        <v>37</v>
      </c>
      <c r="G40" s="30" t="s">
        <v>113</v>
      </c>
      <c r="H40" s="31" t="s">
        <v>305</v>
      </c>
      <c r="I40" s="29" t="s">
        <v>306</v>
      </c>
      <c r="J40" s="29" t="s">
        <v>307</v>
      </c>
      <c r="K40" s="31" t="s">
        <v>137</v>
      </c>
      <c r="L40" s="43"/>
      <c r="M40" s="43"/>
      <c r="N40" s="43"/>
      <c r="O40" s="35" t="s">
        <v>308</v>
      </c>
      <c r="P40" s="34" t="s">
        <v>309</v>
      </c>
      <c r="Q40" s="7"/>
      <c r="R40" s="7"/>
      <c r="S40" s="7"/>
    </row>
    <row r="41" spans="1:19" ht="330" customHeight="1">
      <c r="A41" s="27">
        <v>37</v>
      </c>
      <c r="B41" s="28" t="s">
        <v>310</v>
      </c>
      <c r="C41" s="29" t="s">
        <v>311</v>
      </c>
      <c r="D41" s="30" t="s">
        <v>35</v>
      </c>
      <c r="E41" s="30" t="s">
        <v>132</v>
      </c>
      <c r="F41" s="30" t="s">
        <v>133</v>
      </c>
      <c r="G41" s="30" t="s">
        <v>113</v>
      </c>
      <c r="H41" s="31" t="s">
        <v>312</v>
      </c>
      <c r="I41" s="29" t="s">
        <v>313</v>
      </c>
      <c r="J41" s="29" t="s">
        <v>314</v>
      </c>
      <c r="K41" s="31" t="s">
        <v>137</v>
      </c>
      <c r="L41" s="32">
        <v>1673096.6</v>
      </c>
      <c r="M41" s="32">
        <v>3996269</v>
      </c>
      <c r="N41" s="32">
        <v>5530610.9000000004</v>
      </c>
      <c r="O41" s="33" t="s">
        <v>315</v>
      </c>
      <c r="P41" s="34" t="s">
        <v>316</v>
      </c>
      <c r="Q41" s="7"/>
      <c r="R41" s="7"/>
      <c r="S41" s="7"/>
    </row>
    <row r="42" spans="1:19" ht="210.75" customHeight="1">
      <c r="A42" s="27">
        <v>38</v>
      </c>
      <c r="B42" s="28" t="s">
        <v>317</v>
      </c>
      <c r="C42" s="29" t="s">
        <v>318</v>
      </c>
      <c r="D42" s="30" t="s">
        <v>35</v>
      </c>
      <c r="E42" s="30" t="s">
        <v>132</v>
      </c>
      <c r="F42" s="30" t="s">
        <v>133</v>
      </c>
      <c r="G42" s="30" t="s">
        <v>113</v>
      </c>
      <c r="H42" s="31" t="s">
        <v>319</v>
      </c>
      <c r="I42" s="29" t="s">
        <v>320</v>
      </c>
      <c r="J42" s="29" t="s">
        <v>321</v>
      </c>
      <c r="K42" s="31" t="s">
        <v>137</v>
      </c>
      <c r="L42" s="32">
        <v>100000</v>
      </c>
      <c r="M42" s="32">
        <v>100000</v>
      </c>
      <c r="N42" s="32">
        <v>100000</v>
      </c>
      <c r="O42" s="33" t="s">
        <v>322</v>
      </c>
      <c r="P42" s="34" t="s">
        <v>323</v>
      </c>
      <c r="Q42" s="7"/>
      <c r="R42" s="7"/>
      <c r="S42" s="7"/>
    </row>
    <row r="43" spans="1:19" ht="184.5" customHeight="1">
      <c r="A43" s="27">
        <v>39</v>
      </c>
      <c r="B43" s="28" t="s">
        <v>324</v>
      </c>
      <c r="C43" s="29" t="s">
        <v>325</v>
      </c>
      <c r="D43" s="30" t="s">
        <v>35</v>
      </c>
      <c r="E43" s="30" t="s">
        <v>132</v>
      </c>
      <c r="F43" s="30" t="s">
        <v>133</v>
      </c>
      <c r="G43" s="30" t="s">
        <v>113</v>
      </c>
      <c r="H43" s="31" t="s">
        <v>326</v>
      </c>
      <c r="I43" s="29" t="s">
        <v>327</v>
      </c>
      <c r="J43" s="29" t="s">
        <v>328</v>
      </c>
      <c r="K43" s="31" t="s">
        <v>137</v>
      </c>
      <c r="L43" s="32">
        <v>2407774.7999999998</v>
      </c>
      <c r="M43" s="32">
        <v>1631759.4</v>
      </c>
      <c r="N43" s="32">
        <v>1631759.4</v>
      </c>
      <c r="O43" s="37" t="s">
        <v>329</v>
      </c>
      <c r="P43" s="34" t="s">
        <v>330</v>
      </c>
      <c r="Q43" s="7"/>
      <c r="R43" s="7"/>
      <c r="S43" s="7"/>
    </row>
    <row r="44" spans="1:19" ht="132" customHeight="1">
      <c r="A44" s="27">
        <v>40</v>
      </c>
      <c r="B44" s="28" t="s">
        <v>331</v>
      </c>
      <c r="C44" s="29" t="s">
        <v>332</v>
      </c>
      <c r="D44" s="30" t="s">
        <v>35</v>
      </c>
      <c r="E44" s="30" t="s">
        <v>132</v>
      </c>
      <c r="F44" s="30" t="s">
        <v>133</v>
      </c>
      <c r="G44" s="30" t="s">
        <v>113</v>
      </c>
      <c r="H44" s="31" t="s">
        <v>333</v>
      </c>
      <c r="I44" s="29" t="s">
        <v>334</v>
      </c>
      <c r="J44" s="29" t="s">
        <v>335</v>
      </c>
      <c r="K44" s="31" t="s">
        <v>137</v>
      </c>
      <c r="L44" s="32">
        <v>49200</v>
      </c>
      <c r="M44" s="32">
        <v>49200</v>
      </c>
      <c r="N44" s="32">
        <v>49200</v>
      </c>
      <c r="O44" s="33" t="s">
        <v>336</v>
      </c>
      <c r="P44" s="34" t="s">
        <v>337</v>
      </c>
      <c r="Q44" s="7"/>
      <c r="R44" s="7"/>
      <c r="S44" s="7"/>
    </row>
    <row r="45" spans="1:19" ht="409.5" customHeight="1">
      <c r="A45" s="27">
        <v>41</v>
      </c>
      <c r="B45" s="28" t="s">
        <v>338</v>
      </c>
      <c r="C45" s="29" t="s">
        <v>339</v>
      </c>
      <c r="D45" s="30" t="s">
        <v>35</v>
      </c>
      <c r="E45" s="30" t="s">
        <v>340</v>
      </c>
      <c r="F45" s="30" t="s">
        <v>133</v>
      </c>
      <c r="G45" s="30" t="s">
        <v>113</v>
      </c>
      <c r="H45" s="31" t="s">
        <v>341</v>
      </c>
      <c r="I45" s="29" t="s">
        <v>342</v>
      </c>
      <c r="J45" s="29" t="s">
        <v>343</v>
      </c>
      <c r="K45" s="31" t="s">
        <v>137</v>
      </c>
      <c r="L45" s="32">
        <v>2254090.6</v>
      </c>
      <c r="M45" s="32">
        <v>3790900</v>
      </c>
      <c r="N45" s="32">
        <v>3790900</v>
      </c>
      <c r="O45" s="35" t="s">
        <v>344</v>
      </c>
      <c r="P45" s="34" t="s">
        <v>345</v>
      </c>
      <c r="Q45" s="7"/>
      <c r="R45" s="7"/>
      <c r="S45" s="7"/>
    </row>
    <row r="46" spans="1:19" ht="409.5" customHeight="1">
      <c r="A46" s="27">
        <v>42</v>
      </c>
      <c r="B46" s="28" t="s">
        <v>346</v>
      </c>
      <c r="C46" s="29" t="s">
        <v>347</v>
      </c>
      <c r="D46" s="30" t="s">
        <v>35</v>
      </c>
      <c r="E46" s="30" t="s">
        <v>340</v>
      </c>
      <c r="F46" s="30" t="s">
        <v>133</v>
      </c>
      <c r="G46" s="30" t="s">
        <v>113</v>
      </c>
      <c r="H46" s="31" t="s">
        <v>348</v>
      </c>
      <c r="I46" s="29" t="s">
        <v>349</v>
      </c>
      <c r="J46" s="29" t="s">
        <v>350</v>
      </c>
      <c r="K46" s="31" t="s">
        <v>137</v>
      </c>
      <c r="L46" s="32">
        <v>2254090.6</v>
      </c>
      <c r="M46" s="32">
        <v>500000</v>
      </c>
      <c r="N46" s="32">
        <v>500000</v>
      </c>
      <c r="O46" s="35" t="s">
        <v>351</v>
      </c>
      <c r="P46" s="34" t="s">
        <v>352</v>
      </c>
      <c r="Q46" s="7"/>
      <c r="R46" s="7"/>
      <c r="S46" s="7"/>
    </row>
    <row r="47" spans="1:19" ht="184.5" customHeight="1">
      <c r="A47" s="27">
        <v>43</v>
      </c>
      <c r="B47" s="28" t="s">
        <v>353</v>
      </c>
      <c r="C47" s="29" t="s">
        <v>354</v>
      </c>
      <c r="D47" s="30" t="s">
        <v>35</v>
      </c>
      <c r="E47" s="30" t="s">
        <v>36</v>
      </c>
      <c r="F47" s="30" t="s">
        <v>133</v>
      </c>
      <c r="G47" s="30" t="s">
        <v>113</v>
      </c>
      <c r="H47" s="31" t="s">
        <v>355</v>
      </c>
      <c r="I47" s="29" t="s">
        <v>356</v>
      </c>
      <c r="J47" s="29" t="s">
        <v>357</v>
      </c>
      <c r="K47" s="31" t="s">
        <v>137</v>
      </c>
      <c r="L47" s="32">
        <v>3577600</v>
      </c>
      <c r="M47" s="32">
        <v>3812300.6</v>
      </c>
      <c r="N47" s="32">
        <v>3812300.6</v>
      </c>
      <c r="O47" s="33" t="s">
        <v>358</v>
      </c>
      <c r="P47" s="34" t="s">
        <v>359</v>
      </c>
      <c r="Q47" s="7"/>
      <c r="R47" s="7"/>
      <c r="S47" s="7"/>
    </row>
    <row r="48" spans="1:19" ht="184.5" customHeight="1">
      <c r="A48" s="27">
        <v>44</v>
      </c>
      <c r="B48" s="28" t="s">
        <v>360</v>
      </c>
      <c r="C48" s="29" t="s">
        <v>361</v>
      </c>
      <c r="D48" s="30" t="s">
        <v>35</v>
      </c>
      <c r="E48" s="30" t="s">
        <v>340</v>
      </c>
      <c r="F48" s="30" t="s">
        <v>133</v>
      </c>
      <c r="G48" s="30" t="s">
        <v>113</v>
      </c>
      <c r="H48" s="31" t="s">
        <v>362</v>
      </c>
      <c r="I48" s="29" t="s">
        <v>363</v>
      </c>
      <c r="J48" s="29" t="s">
        <v>364</v>
      </c>
      <c r="K48" s="31" t="s">
        <v>137</v>
      </c>
      <c r="L48" s="32">
        <v>50000</v>
      </c>
      <c r="M48" s="32">
        <v>53280.1</v>
      </c>
      <c r="N48" s="32">
        <v>53280.1</v>
      </c>
      <c r="O48" s="33" t="s">
        <v>365</v>
      </c>
      <c r="P48" s="34" t="s">
        <v>366</v>
      </c>
      <c r="Q48" s="7"/>
      <c r="R48" s="7"/>
      <c r="S48" s="7"/>
    </row>
    <row r="49" spans="1:19" ht="198" customHeight="1">
      <c r="A49" s="27">
        <v>45</v>
      </c>
      <c r="B49" s="28" t="s">
        <v>367</v>
      </c>
      <c r="C49" s="29" t="s">
        <v>368</v>
      </c>
      <c r="D49" s="30" t="s">
        <v>35</v>
      </c>
      <c r="E49" s="30" t="s">
        <v>340</v>
      </c>
      <c r="F49" s="30" t="s">
        <v>133</v>
      </c>
      <c r="G49" s="30" t="s">
        <v>113</v>
      </c>
      <c r="H49" s="31" t="s">
        <v>369</v>
      </c>
      <c r="I49" s="29" t="s">
        <v>370</v>
      </c>
      <c r="J49" s="29" t="s">
        <v>371</v>
      </c>
      <c r="K49" s="31" t="s">
        <v>137</v>
      </c>
      <c r="L49" s="32">
        <v>1791425.5</v>
      </c>
      <c r="M49" s="32">
        <v>1665525.5</v>
      </c>
      <c r="N49" s="32">
        <v>2350225.5</v>
      </c>
      <c r="O49" s="33" t="s">
        <v>372</v>
      </c>
      <c r="P49" s="34" t="s">
        <v>373</v>
      </c>
      <c r="Q49" s="7"/>
      <c r="R49" s="7"/>
      <c r="S49" s="7"/>
    </row>
    <row r="50" spans="1:19" ht="237" customHeight="1">
      <c r="A50" s="27">
        <v>46</v>
      </c>
      <c r="B50" s="28" t="s">
        <v>374</v>
      </c>
      <c r="C50" s="29" t="s">
        <v>375</v>
      </c>
      <c r="D50" s="30" t="s">
        <v>35</v>
      </c>
      <c r="E50" s="30" t="s">
        <v>132</v>
      </c>
      <c r="F50" s="30" t="s">
        <v>133</v>
      </c>
      <c r="G50" s="30" t="s">
        <v>113</v>
      </c>
      <c r="H50" s="31" t="s">
        <v>376</v>
      </c>
      <c r="I50" s="29" t="s">
        <v>377</v>
      </c>
      <c r="J50" s="29" t="s">
        <v>378</v>
      </c>
      <c r="K50" s="31" t="s">
        <v>137</v>
      </c>
      <c r="L50" s="32">
        <v>1137421.1000000001</v>
      </c>
      <c r="M50" s="32">
        <v>1676604</v>
      </c>
      <c r="N50" s="32">
        <v>1723016</v>
      </c>
      <c r="O50" s="33" t="s">
        <v>379</v>
      </c>
      <c r="P50" s="34" t="s">
        <v>380</v>
      </c>
      <c r="Q50" s="7"/>
      <c r="R50" s="7"/>
      <c r="S50" s="7"/>
    </row>
    <row r="51" spans="1:19" ht="224.25" customHeight="1">
      <c r="A51" s="27">
        <v>47</v>
      </c>
      <c r="B51" s="28" t="s">
        <v>381</v>
      </c>
      <c r="C51" s="29" t="s">
        <v>382</v>
      </c>
      <c r="D51" s="30" t="s">
        <v>35</v>
      </c>
      <c r="E51" s="30" t="s">
        <v>340</v>
      </c>
      <c r="F51" s="30" t="s">
        <v>133</v>
      </c>
      <c r="G51" s="30" t="s">
        <v>113</v>
      </c>
      <c r="H51" s="31" t="s">
        <v>383</v>
      </c>
      <c r="I51" s="29" t="s">
        <v>384</v>
      </c>
      <c r="J51" s="29" t="s">
        <v>385</v>
      </c>
      <c r="K51" s="31" t="s">
        <v>137</v>
      </c>
      <c r="L51" s="32">
        <v>858626.4</v>
      </c>
      <c r="M51" s="32">
        <v>1698495.5</v>
      </c>
      <c r="N51" s="32">
        <v>1698495.5</v>
      </c>
      <c r="O51" s="33" t="s">
        <v>386</v>
      </c>
      <c r="P51" s="34" t="s">
        <v>387</v>
      </c>
      <c r="Q51" s="7"/>
      <c r="R51" s="7"/>
      <c r="S51" s="7"/>
    </row>
    <row r="52" spans="1:19" ht="330" customHeight="1">
      <c r="A52" s="27">
        <v>48</v>
      </c>
      <c r="B52" s="28" t="s">
        <v>388</v>
      </c>
      <c r="C52" s="29" t="s">
        <v>389</v>
      </c>
      <c r="D52" s="30" t="s">
        <v>35</v>
      </c>
      <c r="E52" s="30" t="s">
        <v>340</v>
      </c>
      <c r="F52" s="30" t="s">
        <v>133</v>
      </c>
      <c r="G52" s="30" t="s">
        <v>113</v>
      </c>
      <c r="H52" s="31" t="s">
        <v>390</v>
      </c>
      <c r="I52" s="29" t="s">
        <v>391</v>
      </c>
      <c r="J52" s="29" t="s">
        <v>392</v>
      </c>
      <c r="K52" s="31" t="s">
        <v>137</v>
      </c>
      <c r="L52" s="32">
        <v>1466629.9</v>
      </c>
      <c r="M52" s="32">
        <v>1316629.8999999999</v>
      </c>
      <c r="N52" s="32">
        <v>1316629.8999999999</v>
      </c>
      <c r="O52" s="33" t="s">
        <v>393</v>
      </c>
      <c r="P52" s="34" t="s">
        <v>394</v>
      </c>
      <c r="Q52" s="7"/>
      <c r="R52" s="7"/>
      <c r="S52" s="7"/>
    </row>
    <row r="53" spans="1:19" ht="224.25" customHeight="1">
      <c r="A53" s="27">
        <v>49</v>
      </c>
      <c r="B53" s="28" t="s">
        <v>395</v>
      </c>
      <c r="C53" s="29" t="s">
        <v>396</v>
      </c>
      <c r="D53" s="30" t="s">
        <v>35</v>
      </c>
      <c r="E53" s="30" t="s">
        <v>340</v>
      </c>
      <c r="F53" s="30" t="s">
        <v>133</v>
      </c>
      <c r="G53" s="30" t="s">
        <v>113</v>
      </c>
      <c r="H53" s="31" t="s">
        <v>397</v>
      </c>
      <c r="I53" s="29" t="s">
        <v>398</v>
      </c>
      <c r="J53" s="29" t="s">
        <v>399</v>
      </c>
      <c r="K53" s="31" t="s">
        <v>137</v>
      </c>
      <c r="L53" s="32">
        <v>727417</v>
      </c>
      <c r="M53" s="32">
        <v>1062417</v>
      </c>
      <c r="N53" s="32">
        <v>1062417</v>
      </c>
      <c r="O53" s="33" t="s">
        <v>400</v>
      </c>
      <c r="P53" s="34" t="s">
        <v>401</v>
      </c>
      <c r="Q53" s="7"/>
      <c r="R53" s="7"/>
      <c r="S53" s="7"/>
    </row>
    <row r="54" spans="1:19" ht="276.75" customHeight="1">
      <c r="A54" s="27">
        <v>50</v>
      </c>
      <c r="B54" s="28" t="s">
        <v>402</v>
      </c>
      <c r="C54" s="29" t="s">
        <v>403</v>
      </c>
      <c r="D54" s="30" t="s">
        <v>35</v>
      </c>
      <c r="E54" s="30" t="s">
        <v>70</v>
      </c>
      <c r="F54" s="30" t="s">
        <v>133</v>
      </c>
      <c r="G54" s="30" t="s">
        <v>113</v>
      </c>
      <c r="H54" s="31" t="s">
        <v>404</v>
      </c>
      <c r="I54" s="29" t="s">
        <v>405</v>
      </c>
      <c r="J54" s="29" t="s">
        <v>406</v>
      </c>
      <c r="K54" s="31" t="s">
        <v>137</v>
      </c>
      <c r="L54" s="32">
        <v>1000000</v>
      </c>
      <c r="M54" s="32">
        <v>1000000</v>
      </c>
      <c r="N54" s="32">
        <v>1000000</v>
      </c>
      <c r="O54" s="33" t="s">
        <v>407</v>
      </c>
      <c r="P54" s="34" t="s">
        <v>408</v>
      </c>
      <c r="Q54" s="7"/>
      <c r="R54" s="7"/>
      <c r="S54" s="7"/>
    </row>
    <row r="55" spans="1:19" ht="158.25" customHeight="1">
      <c r="A55" s="27">
        <v>51</v>
      </c>
      <c r="B55" s="28" t="s">
        <v>409</v>
      </c>
      <c r="C55" s="29" t="s">
        <v>410</v>
      </c>
      <c r="D55" s="30" t="s">
        <v>35</v>
      </c>
      <c r="E55" s="30" t="s">
        <v>132</v>
      </c>
      <c r="F55" s="30" t="s">
        <v>133</v>
      </c>
      <c r="G55" s="30" t="s">
        <v>113</v>
      </c>
      <c r="H55" s="31" t="s">
        <v>411</v>
      </c>
      <c r="I55" s="29" t="s">
        <v>412</v>
      </c>
      <c r="J55" s="29" t="s">
        <v>413</v>
      </c>
      <c r="K55" s="31" t="s">
        <v>137</v>
      </c>
      <c r="L55" s="32">
        <v>33000</v>
      </c>
      <c r="M55" s="32">
        <v>30000</v>
      </c>
      <c r="N55" s="32">
        <v>100000</v>
      </c>
      <c r="O55" s="33" t="s">
        <v>414</v>
      </c>
      <c r="P55" s="34" t="s">
        <v>415</v>
      </c>
      <c r="Q55" s="7"/>
      <c r="R55" s="7"/>
      <c r="S55" s="7"/>
    </row>
    <row r="56" spans="1:19" ht="132" customHeight="1">
      <c r="A56" s="27">
        <v>52</v>
      </c>
      <c r="B56" s="28" t="s">
        <v>416</v>
      </c>
      <c r="C56" s="29" t="s">
        <v>417</v>
      </c>
      <c r="D56" s="30" t="s">
        <v>418</v>
      </c>
      <c r="E56" s="30" t="s">
        <v>419</v>
      </c>
      <c r="F56" s="30" t="s">
        <v>133</v>
      </c>
      <c r="G56" s="30" t="s">
        <v>420</v>
      </c>
      <c r="H56" s="31" t="s">
        <v>421</v>
      </c>
      <c r="I56" s="29" t="s">
        <v>422</v>
      </c>
      <c r="J56" s="29" t="s">
        <v>423</v>
      </c>
      <c r="K56" s="31" t="s">
        <v>424</v>
      </c>
      <c r="L56" s="41">
        <v>500000</v>
      </c>
      <c r="M56" s="41">
        <v>150000</v>
      </c>
      <c r="N56" s="41">
        <v>150000</v>
      </c>
      <c r="O56" s="33" t="s">
        <v>425</v>
      </c>
      <c r="P56" s="34" t="s">
        <v>426</v>
      </c>
      <c r="Q56" s="7"/>
      <c r="R56" s="7"/>
      <c r="S56" s="7"/>
    </row>
    <row r="57" spans="1:19" ht="408" customHeight="1">
      <c r="A57" s="27">
        <v>53</v>
      </c>
      <c r="B57" s="28" t="s">
        <v>427</v>
      </c>
      <c r="C57" s="29" t="s">
        <v>428</v>
      </c>
      <c r="D57" s="30" t="s">
        <v>418</v>
      </c>
      <c r="E57" s="30" t="s">
        <v>429</v>
      </c>
      <c r="F57" s="30" t="s">
        <v>133</v>
      </c>
      <c r="G57" s="30" t="s">
        <v>420</v>
      </c>
      <c r="H57" s="31" t="s">
        <v>430</v>
      </c>
      <c r="I57" s="29" t="s">
        <v>431</v>
      </c>
      <c r="J57" s="29" t="s">
        <v>464</v>
      </c>
      <c r="K57" s="31" t="s">
        <v>465</v>
      </c>
      <c r="L57" s="44">
        <v>40620807.399999999</v>
      </c>
      <c r="M57" s="44">
        <v>40620807.399999999</v>
      </c>
      <c r="N57" s="41">
        <v>39004635.899999999</v>
      </c>
      <c r="O57" s="33" t="s">
        <v>466</v>
      </c>
      <c r="P57" s="34" t="s">
        <v>467</v>
      </c>
      <c r="Q57" s="7"/>
      <c r="R57" s="7"/>
      <c r="S57" s="7"/>
    </row>
    <row r="58" spans="1:19" ht="409.5" customHeight="1">
      <c r="A58" s="27">
        <v>54</v>
      </c>
      <c r="B58" s="28" t="s">
        <v>468</v>
      </c>
      <c r="C58" s="29" t="s">
        <v>469</v>
      </c>
      <c r="D58" s="30" t="s">
        <v>418</v>
      </c>
      <c r="E58" s="30" t="s">
        <v>470</v>
      </c>
      <c r="F58" s="30" t="s">
        <v>133</v>
      </c>
      <c r="G58" s="30" t="s">
        <v>420</v>
      </c>
      <c r="H58" s="31" t="s">
        <v>471</v>
      </c>
      <c r="I58" s="29" t="s">
        <v>472</v>
      </c>
      <c r="J58" s="29" t="s">
        <v>473</v>
      </c>
      <c r="K58" s="31" t="s">
        <v>465</v>
      </c>
      <c r="L58" s="41">
        <v>11341671.699999999</v>
      </c>
      <c r="M58" s="41">
        <v>11341671.699999999</v>
      </c>
      <c r="N58" s="41">
        <v>11341671.699999999</v>
      </c>
      <c r="O58" s="35" t="s">
        <v>474</v>
      </c>
      <c r="P58" s="34" t="s">
        <v>475</v>
      </c>
      <c r="Q58" s="7"/>
      <c r="R58" s="7"/>
      <c r="S58" s="7"/>
    </row>
    <row r="59" spans="1:19" ht="330" customHeight="1">
      <c r="A59" s="27">
        <v>55</v>
      </c>
      <c r="B59" s="28" t="s">
        <v>476</v>
      </c>
      <c r="C59" s="29" t="s">
        <v>477</v>
      </c>
      <c r="D59" s="30" t="s">
        <v>418</v>
      </c>
      <c r="E59" s="30" t="s">
        <v>470</v>
      </c>
      <c r="F59" s="30" t="s">
        <v>133</v>
      </c>
      <c r="G59" s="30" t="s">
        <v>420</v>
      </c>
      <c r="H59" s="31" t="s">
        <v>478</v>
      </c>
      <c r="I59" s="29" t="s">
        <v>479</v>
      </c>
      <c r="J59" s="29" t="s">
        <v>480</v>
      </c>
      <c r="K59" s="31" t="s">
        <v>465</v>
      </c>
      <c r="L59" s="41">
        <v>7964395.2000000002</v>
      </c>
      <c r="M59" s="41">
        <v>7964395.2000000002</v>
      </c>
      <c r="N59" s="41">
        <v>7964395.2000000002</v>
      </c>
      <c r="O59" s="35" t="s">
        <v>481</v>
      </c>
      <c r="P59" s="34" t="s">
        <v>475</v>
      </c>
      <c r="Q59" s="7"/>
      <c r="R59" s="7"/>
      <c r="S59" s="7"/>
    </row>
    <row r="60" spans="1:19" ht="369" customHeight="1">
      <c r="A60" s="27">
        <v>56</v>
      </c>
      <c r="B60" s="28" t="s">
        <v>482</v>
      </c>
      <c r="C60" s="29" t="s">
        <v>483</v>
      </c>
      <c r="D60" s="30" t="s">
        <v>484</v>
      </c>
      <c r="E60" s="30" t="s">
        <v>340</v>
      </c>
      <c r="F60" s="30" t="s">
        <v>133</v>
      </c>
      <c r="G60" s="30" t="s">
        <v>38</v>
      </c>
      <c r="H60" s="31" t="s">
        <v>485</v>
      </c>
      <c r="I60" s="29" t="s">
        <v>486</v>
      </c>
      <c r="J60" s="29" t="s">
        <v>487</v>
      </c>
      <c r="K60" s="31" t="s">
        <v>465</v>
      </c>
      <c r="L60" s="41">
        <v>41571085.200000003</v>
      </c>
      <c r="M60" s="41">
        <v>35510885.200000003</v>
      </c>
      <c r="N60" s="41">
        <v>28510885.199999999</v>
      </c>
      <c r="O60" s="35" t="s">
        <v>488</v>
      </c>
      <c r="P60" s="34" t="s">
        <v>489</v>
      </c>
      <c r="Q60" s="7"/>
      <c r="R60" s="7"/>
      <c r="S60" s="7"/>
    </row>
    <row r="61" spans="1:19" ht="316.5" customHeight="1">
      <c r="A61" s="27">
        <v>57</v>
      </c>
      <c r="B61" s="28" t="s">
        <v>490</v>
      </c>
      <c r="C61" s="29" t="s">
        <v>491</v>
      </c>
      <c r="D61" s="30" t="s">
        <v>47</v>
      </c>
      <c r="E61" s="30" t="s">
        <v>132</v>
      </c>
      <c r="F61" s="30" t="s">
        <v>133</v>
      </c>
      <c r="G61" s="30" t="s">
        <v>113</v>
      </c>
      <c r="H61" s="31" t="s">
        <v>492</v>
      </c>
      <c r="I61" s="29" t="s">
        <v>432</v>
      </c>
      <c r="J61" s="29" t="s">
        <v>433</v>
      </c>
      <c r="K61" s="31" t="s">
        <v>465</v>
      </c>
      <c r="L61" s="41">
        <v>8000000</v>
      </c>
      <c r="M61" s="41">
        <v>2000000</v>
      </c>
      <c r="N61" s="41">
        <v>2000000</v>
      </c>
      <c r="O61" s="35" t="s">
        <v>434</v>
      </c>
      <c r="P61" s="34" t="s">
        <v>435</v>
      </c>
      <c r="Q61" s="7"/>
      <c r="R61" s="7"/>
      <c r="S61" s="7"/>
    </row>
    <row r="62" spans="1:19" ht="382.5" customHeight="1">
      <c r="A62" s="27">
        <v>58</v>
      </c>
      <c r="B62" s="28" t="s">
        <v>436</v>
      </c>
      <c r="C62" s="29" t="s">
        <v>437</v>
      </c>
      <c r="D62" s="30" t="s">
        <v>418</v>
      </c>
      <c r="E62" s="30" t="s">
        <v>70</v>
      </c>
      <c r="F62" s="30" t="s">
        <v>133</v>
      </c>
      <c r="G62" s="30" t="s">
        <v>113</v>
      </c>
      <c r="H62" s="31" t="s">
        <v>438</v>
      </c>
      <c r="I62" s="29" t="s">
        <v>439</v>
      </c>
      <c r="J62" s="29" t="s">
        <v>440</v>
      </c>
      <c r="K62" s="31" t="s">
        <v>465</v>
      </c>
      <c r="L62" s="41">
        <v>100000</v>
      </c>
      <c r="M62" s="41">
        <f>100000+4256000</f>
        <v>4356000</v>
      </c>
      <c r="N62" s="41">
        <f>100000+2972800</f>
        <v>3072800</v>
      </c>
      <c r="O62" s="35" t="s">
        <v>441</v>
      </c>
      <c r="P62" s="34" t="s">
        <v>442</v>
      </c>
      <c r="Q62" s="7"/>
      <c r="R62" s="7"/>
      <c r="S62" s="7"/>
    </row>
    <row r="63" spans="1:19" ht="237" customHeight="1">
      <c r="A63" s="27">
        <v>59</v>
      </c>
      <c r="B63" s="28" t="s">
        <v>443</v>
      </c>
      <c r="C63" s="29" t="s">
        <v>444</v>
      </c>
      <c r="D63" s="30" t="s">
        <v>445</v>
      </c>
      <c r="E63" s="30" t="s">
        <v>446</v>
      </c>
      <c r="F63" s="30" t="s">
        <v>48</v>
      </c>
      <c r="G63" s="30" t="s">
        <v>38</v>
      </c>
      <c r="H63" s="31" t="s">
        <v>447</v>
      </c>
      <c r="I63" s="29" t="s">
        <v>448</v>
      </c>
      <c r="J63" s="29" t="s">
        <v>449</v>
      </c>
      <c r="K63" s="31" t="s">
        <v>450</v>
      </c>
      <c r="L63" s="41">
        <v>16700730</v>
      </c>
      <c r="M63" s="41">
        <v>15785330</v>
      </c>
      <c r="N63" s="41">
        <v>0</v>
      </c>
      <c r="O63" s="35" t="s">
        <v>451</v>
      </c>
      <c r="P63" s="34" t="s">
        <v>452</v>
      </c>
      <c r="Q63" s="7"/>
      <c r="R63" s="7"/>
      <c r="S63" s="7"/>
    </row>
    <row r="64" spans="1:19" ht="316.5" customHeight="1">
      <c r="A64" s="27">
        <v>60</v>
      </c>
      <c r="B64" s="28" t="s">
        <v>453</v>
      </c>
      <c r="C64" s="29" t="s">
        <v>454</v>
      </c>
      <c r="D64" s="30" t="s">
        <v>35</v>
      </c>
      <c r="E64" s="30" t="s">
        <v>36</v>
      </c>
      <c r="F64" s="30" t="s">
        <v>133</v>
      </c>
      <c r="G64" s="30" t="s">
        <v>113</v>
      </c>
      <c r="H64" s="31" t="s">
        <v>455</v>
      </c>
      <c r="I64" s="29" t="s">
        <v>456</v>
      </c>
      <c r="J64" s="29" t="s">
        <v>457</v>
      </c>
      <c r="K64" s="31" t="s">
        <v>450</v>
      </c>
      <c r="L64" s="32">
        <v>3864700</v>
      </c>
      <c r="M64" s="32">
        <v>5090129.7</v>
      </c>
      <c r="N64" s="32">
        <v>896000</v>
      </c>
      <c r="O64" s="35" t="s">
        <v>458</v>
      </c>
      <c r="P64" s="34" t="s">
        <v>459</v>
      </c>
      <c r="Q64" s="7"/>
      <c r="R64" s="7"/>
      <c r="S64" s="7"/>
    </row>
    <row r="65" spans="1:19" ht="409.5" customHeight="1">
      <c r="A65" s="27">
        <v>61</v>
      </c>
      <c r="B65" s="28" t="s">
        <v>460</v>
      </c>
      <c r="C65" s="29" t="s">
        <v>461</v>
      </c>
      <c r="D65" s="30" t="s">
        <v>35</v>
      </c>
      <c r="E65" s="30" t="s">
        <v>36</v>
      </c>
      <c r="F65" s="30" t="s">
        <v>462</v>
      </c>
      <c r="G65" s="30" t="s">
        <v>420</v>
      </c>
      <c r="H65" s="31" t="s">
        <v>463</v>
      </c>
      <c r="I65" s="29" t="s">
        <v>493</v>
      </c>
      <c r="J65" s="29" t="s">
        <v>494</v>
      </c>
      <c r="K65" s="31" t="s">
        <v>495</v>
      </c>
      <c r="L65" s="32">
        <v>11519591.300000001</v>
      </c>
      <c r="M65" s="32">
        <v>11033867</v>
      </c>
      <c r="N65" s="32">
        <v>11033867</v>
      </c>
      <c r="O65" s="35" t="s">
        <v>496</v>
      </c>
      <c r="P65" s="34" t="s">
        <v>497</v>
      </c>
      <c r="Q65" s="7"/>
      <c r="R65" s="7"/>
      <c r="S65" s="7"/>
    </row>
    <row r="66" spans="1:19" ht="224.25" customHeight="1">
      <c r="A66" s="38">
        <v>62</v>
      </c>
      <c r="B66" s="28" t="s">
        <v>498</v>
      </c>
      <c r="C66" s="29" t="s">
        <v>499</v>
      </c>
      <c r="D66" s="30" t="s">
        <v>35</v>
      </c>
      <c r="E66" s="30" t="s">
        <v>446</v>
      </c>
      <c r="F66" s="30" t="s">
        <v>133</v>
      </c>
      <c r="G66" s="30" t="s">
        <v>38</v>
      </c>
      <c r="H66" s="31" t="s">
        <v>500</v>
      </c>
      <c r="I66" s="29" t="s">
        <v>501</v>
      </c>
      <c r="J66" s="29" t="s">
        <v>502</v>
      </c>
      <c r="K66" s="31" t="s">
        <v>503</v>
      </c>
      <c r="L66" s="32"/>
      <c r="M66" s="32"/>
      <c r="N66" s="32"/>
      <c r="O66" s="33" t="s">
        <v>504</v>
      </c>
      <c r="P66" s="34" t="s">
        <v>505</v>
      </c>
      <c r="Q66" s="7"/>
      <c r="R66" s="7"/>
      <c r="S66" s="7"/>
    </row>
    <row r="67" spans="1:19" ht="290.25" customHeight="1">
      <c r="A67" s="27">
        <v>63</v>
      </c>
      <c r="B67" s="28" t="s">
        <v>506</v>
      </c>
      <c r="C67" s="29" t="s">
        <v>507</v>
      </c>
      <c r="D67" s="30" t="s">
        <v>508</v>
      </c>
      <c r="E67" s="30" t="s">
        <v>446</v>
      </c>
      <c r="F67" s="30" t="s">
        <v>133</v>
      </c>
      <c r="G67" s="30" t="s">
        <v>38</v>
      </c>
      <c r="H67" s="31" t="s">
        <v>509</v>
      </c>
      <c r="I67" s="29" t="s">
        <v>510</v>
      </c>
      <c r="J67" s="29" t="s">
        <v>511</v>
      </c>
      <c r="K67" s="31" t="s">
        <v>503</v>
      </c>
      <c r="L67" s="32"/>
      <c r="M67" s="32"/>
      <c r="N67" s="32"/>
      <c r="O67" s="33" t="s">
        <v>512</v>
      </c>
      <c r="P67" s="34" t="s">
        <v>513</v>
      </c>
      <c r="Q67" s="7"/>
      <c r="R67" s="7"/>
      <c r="S67" s="7"/>
    </row>
    <row r="68" spans="1:19" ht="264" customHeight="1">
      <c r="A68" s="27">
        <v>64</v>
      </c>
      <c r="B68" s="28" t="s">
        <v>514</v>
      </c>
      <c r="C68" s="29" t="s">
        <v>515</v>
      </c>
      <c r="D68" s="30" t="s">
        <v>508</v>
      </c>
      <c r="E68" s="30" t="s">
        <v>446</v>
      </c>
      <c r="F68" s="30" t="s">
        <v>48</v>
      </c>
      <c r="G68" s="30" t="s">
        <v>38</v>
      </c>
      <c r="H68" s="31" t="s">
        <v>516</v>
      </c>
      <c r="I68" s="29" t="s">
        <v>517</v>
      </c>
      <c r="J68" s="29" t="s">
        <v>518</v>
      </c>
      <c r="K68" s="31" t="s">
        <v>519</v>
      </c>
      <c r="L68" s="32">
        <v>324948</v>
      </c>
      <c r="M68" s="32">
        <v>324948</v>
      </c>
      <c r="N68" s="32">
        <v>324948</v>
      </c>
      <c r="O68" s="35" t="s">
        <v>520</v>
      </c>
      <c r="P68" s="34" t="s">
        <v>521</v>
      </c>
      <c r="Q68" s="7"/>
      <c r="R68" s="7"/>
      <c r="S68" s="7"/>
    </row>
    <row r="69" spans="1:19" ht="158.25" customHeight="1">
      <c r="A69" s="27">
        <v>65</v>
      </c>
      <c r="B69" s="28" t="s">
        <v>522</v>
      </c>
      <c r="C69" s="29" t="s">
        <v>523</v>
      </c>
      <c r="D69" s="30" t="s">
        <v>47</v>
      </c>
      <c r="E69" s="30" t="s">
        <v>36</v>
      </c>
      <c r="F69" s="30" t="s">
        <v>524</v>
      </c>
      <c r="G69" s="30" t="s">
        <v>113</v>
      </c>
      <c r="H69" s="31" t="s">
        <v>525</v>
      </c>
      <c r="I69" s="29" t="s">
        <v>526</v>
      </c>
      <c r="J69" s="29" t="s">
        <v>527</v>
      </c>
      <c r="K69" s="31" t="s">
        <v>528</v>
      </c>
      <c r="L69" s="32"/>
      <c r="M69" s="32"/>
      <c r="N69" s="32"/>
      <c r="O69" s="33" t="s">
        <v>529</v>
      </c>
      <c r="P69" s="34" t="s">
        <v>530</v>
      </c>
      <c r="Q69" s="7"/>
      <c r="R69" s="7"/>
      <c r="S69" s="7"/>
    </row>
    <row r="70" spans="1:19" ht="132" customHeight="1">
      <c r="A70" s="27">
        <v>66</v>
      </c>
      <c r="B70" s="28" t="s">
        <v>531</v>
      </c>
      <c r="C70" s="29" t="s">
        <v>532</v>
      </c>
      <c r="D70" s="30" t="s">
        <v>47</v>
      </c>
      <c r="E70" s="30" t="s">
        <v>36</v>
      </c>
      <c r="F70" s="30" t="s">
        <v>533</v>
      </c>
      <c r="G70" s="30" t="s">
        <v>113</v>
      </c>
      <c r="H70" s="31" t="s">
        <v>525</v>
      </c>
      <c r="I70" s="29" t="s">
        <v>526</v>
      </c>
      <c r="J70" s="29" t="s">
        <v>534</v>
      </c>
      <c r="K70" s="31" t="s">
        <v>528</v>
      </c>
      <c r="L70" s="32"/>
      <c r="M70" s="32"/>
      <c r="N70" s="32"/>
      <c r="O70" s="33" t="s">
        <v>535</v>
      </c>
      <c r="P70" s="34" t="s">
        <v>536</v>
      </c>
      <c r="Q70" s="7"/>
      <c r="R70" s="7"/>
      <c r="S70" s="7"/>
    </row>
    <row r="71" spans="1:19" ht="171" customHeight="1">
      <c r="A71" s="27">
        <v>67</v>
      </c>
      <c r="B71" s="28" t="s">
        <v>537</v>
      </c>
      <c r="C71" s="29" t="s">
        <v>538</v>
      </c>
      <c r="D71" s="30" t="s">
        <v>47</v>
      </c>
      <c r="E71" s="30" t="s">
        <v>539</v>
      </c>
      <c r="F71" s="30" t="s">
        <v>540</v>
      </c>
      <c r="G71" s="30" t="s">
        <v>113</v>
      </c>
      <c r="H71" s="31" t="s">
        <v>525</v>
      </c>
      <c r="I71" s="29" t="s">
        <v>526</v>
      </c>
      <c r="J71" s="29" t="s">
        <v>541</v>
      </c>
      <c r="K71" s="31" t="s">
        <v>528</v>
      </c>
      <c r="L71" s="32"/>
      <c r="M71" s="32"/>
      <c r="N71" s="32"/>
      <c r="O71" s="35" t="s">
        <v>542</v>
      </c>
      <c r="P71" s="34" t="s">
        <v>543</v>
      </c>
      <c r="Q71" s="7"/>
      <c r="R71" s="7"/>
      <c r="S71" s="7"/>
    </row>
    <row r="72" spans="1:19" ht="184.5" customHeight="1">
      <c r="A72" s="27">
        <v>68</v>
      </c>
      <c r="B72" s="28" t="s">
        <v>544</v>
      </c>
      <c r="C72" s="29" t="s">
        <v>545</v>
      </c>
      <c r="D72" s="30" t="s">
        <v>35</v>
      </c>
      <c r="E72" s="30" t="s">
        <v>539</v>
      </c>
      <c r="F72" s="30" t="s">
        <v>540</v>
      </c>
      <c r="G72" s="30" t="s">
        <v>113</v>
      </c>
      <c r="H72" s="31" t="s">
        <v>525</v>
      </c>
      <c r="I72" s="29" t="s">
        <v>546</v>
      </c>
      <c r="J72" s="29" t="s">
        <v>547</v>
      </c>
      <c r="K72" s="31" t="s">
        <v>528</v>
      </c>
      <c r="L72" s="32"/>
      <c r="M72" s="32"/>
      <c r="N72" s="32"/>
      <c r="O72" s="35" t="s">
        <v>548</v>
      </c>
      <c r="P72" s="34" t="s">
        <v>549</v>
      </c>
      <c r="Q72" s="7"/>
      <c r="R72" s="7"/>
      <c r="S72" s="7"/>
    </row>
    <row r="73" spans="1:19" ht="158.25" customHeight="1">
      <c r="A73" s="27">
        <v>69</v>
      </c>
      <c r="B73" s="28" t="s">
        <v>550</v>
      </c>
      <c r="C73" s="29" t="s">
        <v>551</v>
      </c>
      <c r="D73" s="30" t="s">
        <v>35</v>
      </c>
      <c r="E73" s="30" t="s">
        <v>539</v>
      </c>
      <c r="F73" s="30" t="s">
        <v>540</v>
      </c>
      <c r="G73" s="30" t="s">
        <v>113</v>
      </c>
      <c r="H73" s="31" t="s">
        <v>525</v>
      </c>
      <c r="I73" s="29" t="s">
        <v>526</v>
      </c>
      <c r="J73" s="29" t="s">
        <v>552</v>
      </c>
      <c r="K73" s="31" t="s">
        <v>528</v>
      </c>
      <c r="L73" s="32"/>
      <c r="M73" s="32"/>
      <c r="N73" s="32"/>
      <c r="O73" s="35" t="s">
        <v>553</v>
      </c>
      <c r="P73" s="34" t="s">
        <v>554</v>
      </c>
      <c r="Q73" s="7"/>
      <c r="R73" s="7"/>
      <c r="S73" s="7"/>
    </row>
    <row r="74" spans="1:19" ht="250.5" customHeight="1">
      <c r="A74" s="27">
        <v>70</v>
      </c>
      <c r="B74" s="28" t="s">
        <v>555</v>
      </c>
      <c r="C74" s="29" t="s">
        <v>556</v>
      </c>
      <c r="D74" s="30" t="s">
        <v>35</v>
      </c>
      <c r="E74" s="30" t="s">
        <v>539</v>
      </c>
      <c r="F74" s="30" t="s">
        <v>540</v>
      </c>
      <c r="G74" s="30" t="s">
        <v>113</v>
      </c>
      <c r="H74" s="31" t="s">
        <v>525</v>
      </c>
      <c r="I74" s="29" t="s">
        <v>526</v>
      </c>
      <c r="J74" s="29" t="s">
        <v>557</v>
      </c>
      <c r="K74" s="31" t="s">
        <v>528</v>
      </c>
      <c r="L74" s="32"/>
      <c r="M74" s="32"/>
      <c r="N74" s="32"/>
      <c r="O74" s="35" t="s">
        <v>558</v>
      </c>
      <c r="P74" s="34" t="s">
        <v>559</v>
      </c>
      <c r="Q74" s="7"/>
      <c r="R74" s="7"/>
      <c r="S74" s="7"/>
    </row>
    <row r="75" spans="1:19" ht="171" customHeight="1">
      <c r="A75" s="27">
        <v>71</v>
      </c>
      <c r="B75" s="29" t="s">
        <v>560</v>
      </c>
      <c r="C75" s="29" t="s">
        <v>561</v>
      </c>
      <c r="D75" s="30" t="s">
        <v>35</v>
      </c>
      <c r="E75" s="30" t="s">
        <v>70</v>
      </c>
      <c r="F75" s="30" t="s">
        <v>524</v>
      </c>
      <c r="G75" s="30" t="s">
        <v>113</v>
      </c>
      <c r="H75" s="31" t="s">
        <v>525</v>
      </c>
      <c r="I75" s="29" t="s">
        <v>526</v>
      </c>
      <c r="J75" s="29" t="s">
        <v>562</v>
      </c>
      <c r="K75" s="31" t="s">
        <v>528</v>
      </c>
      <c r="L75" s="32"/>
      <c r="M75" s="32"/>
      <c r="N75" s="32"/>
      <c r="O75" s="35" t="s">
        <v>563</v>
      </c>
      <c r="P75" s="34" t="s">
        <v>564</v>
      </c>
      <c r="Q75" s="7"/>
      <c r="R75" s="7"/>
      <c r="S75" s="7"/>
    </row>
    <row r="76" spans="1:19" ht="144.75" customHeight="1">
      <c r="A76" s="27">
        <v>72</v>
      </c>
      <c r="B76" s="28" t="s">
        <v>565</v>
      </c>
      <c r="C76" s="29" t="s">
        <v>566</v>
      </c>
      <c r="D76" s="30" t="s">
        <v>35</v>
      </c>
      <c r="E76" s="30" t="s">
        <v>539</v>
      </c>
      <c r="F76" s="30" t="s">
        <v>540</v>
      </c>
      <c r="G76" s="30" t="s">
        <v>113</v>
      </c>
      <c r="H76" s="31" t="s">
        <v>525</v>
      </c>
      <c r="I76" s="29" t="s">
        <v>526</v>
      </c>
      <c r="J76" s="29" t="s">
        <v>567</v>
      </c>
      <c r="K76" s="31" t="s">
        <v>528</v>
      </c>
      <c r="L76" s="32"/>
      <c r="M76" s="32"/>
      <c r="N76" s="32"/>
      <c r="O76" s="35" t="s">
        <v>568</v>
      </c>
      <c r="P76" s="34" t="s">
        <v>569</v>
      </c>
      <c r="Q76" s="7"/>
      <c r="R76" s="7"/>
      <c r="S76" s="7"/>
    </row>
    <row r="77" spans="1:19" ht="132" customHeight="1">
      <c r="A77" s="27">
        <v>73</v>
      </c>
      <c r="B77" s="28" t="s">
        <v>570</v>
      </c>
      <c r="C77" s="29" t="s">
        <v>571</v>
      </c>
      <c r="D77" s="30" t="s">
        <v>35</v>
      </c>
      <c r="E77" s="30" t="s">
        <v>539</v>
      </c>
      <c r="F77" s="30" t="s">
        <v>540</v>
      </c>
      <c r="G77" s="30" t="s">
        <v>113</v>
      </c>
      <c r="H77" s="31" t="s">
        <v>525</v>
      </c>
      <c r="I77" s="29" t="s">
        <v>572</v>
      </c>
      <c r="J77" s="29" t="s">
        <v>573</v>
      </c>
      <c r="K77" s="31" t="s">
        <v>528</v>
      </c>
      <c r="L77" s="32"/>
      <c r="M77" s="32"/>
      <c r="N77" s="32"/>
      <c r="O77" s="35" t="s">
        <v>574</v>
      </c>
      <c r="P77" s="34" t="s">
        <v>575</v>
      </c>
      <c r="Q77" s="7"/>
      <c r="R77" s="7"/>
      <c r="S77" s="7"/>
    </row>
    <row r="78" spans="1:19" ht="409.5" customHeight="1">
      <c r="A78" s="27">
        <v>74</v>
      </c>
      <c r="B78" s="28" t="s">
        <v>576</v>
      </c>
      <c r="C78" s="29" t="s">
        <v>577</v>
      </c>
      <c r="D78" s="30" t="s">
        <v>578</v>
      </c>
      <c r="E78" s="30" t="s">
        <v>419</v>
      </c>
      <c r="F78" s="30" t="s">
        <v>48</v>
      </c>
      <c r="G78" s="30"/>
      <c r="H78" s="29" t="s">
        <v>579</v>
      </c>
      <c r="I78" s="29" t="s">
        <v>580</v>
      </c>
      <c r="J78" s="29" t="s">
        <v>581</v>
      </c>
      <c r="K78" s="31" t="s">
        <v>582</v>
      </c>
      <c r="L78" s="32">
        <f>1822500+165250</f>
        <v>1987750</v>
      </c>
      <c r="M78" s="32">
        <v>3222500</v>
      </c>
      <c r="N78" s="32">
        <v>272500</v>
      </c>
      <c r="O78" s="35" t="s">
        <v>583</v>
      </c>
      <c r="P78" s="34" t="s">
        <v>584</v>
      </c>
      <c r="Q78" s="7"/>
      <c r="R78" s="7"/>
      <c r="S78" s="7"/>
    </row>
    <row r="79" spans="1:19" ht="158.25" customHeight="1">
      <c r="A79" s="27">
        <v>75</v>
      </c>
      <c r="B79" s="28" t="s">
        <v>585</v>
      </c>
      <c r="C79" s="29" t="s">
        <v>586</v>
      </c>
      <c r="D79" s="30" t="s">
        <v>587</v>
      </c>
      <c r="E79" s="30" t="s">
        <v>419</v>
      </c>
      <c r="F79" s="30" t="s">
        <v>133</v>
      </c>
      <c r="G79" s="30" t="s">
        <v>38</v>
      </c>
      <c r="H79" s="31" t="s">
        <v>588</v>
      </c>
      <c r="I79" s="29" t="s">
        <v>589</v>
      </c>
      <c r="J79" s="29" t="s">
        <v>590</v>
      </c>
      <c r="K79" s="31" t="s">
        <v>582</v>
      </c>
      <c r="L79" s="32">
        <v>1000000</v>
      </c>
      <c r="M79" s="32">
        <v>1000000</v>
      </c>
      <c r="N79" s="32">
        <v>1000000</v>
      </c>
      <c r="O79" s="35" t="s">
        <v>591</v>
      </c>
      <c r="P79" s="34" t="s">
        <v>592</v>
      </c>
      <c r="Q79" s="7"/>
      <c r="R79" s="7"/>
      <c r="S79" s="7"/>
    </row>
    <row r="80" spans="1:19" ht="171" customHeight="1">
      <c r="A80" s="27">
        <v>76</v>
      </c>
      <c r="B80" s="28" t="s">
        <v>593</v>
      </c>
      <c r="C80" s="29" t="s">
        <v>594</v>
      </c>
      <c r="D80" s="30" t="s">
        <v>578</v>
      </c>
      <c r="E80" s="30" t="s">
        <v>419</v>
      </c>
      <c r="F80" s="30" t="s">
        <v>48</v>
      </c>
      <c r="G80" s="30" t="s">
        <v>38</v>
      </c>
      <c r="H80" s="29" t="s">
        <v>579</v>
      </c>
      <c r="I80" s="29" t="s">
        <v>595</v>
      </c>
      <c r="J80" s="29" t="s">
        <v>596</v>
      </c>
      <c r="K80" s="31" t="s">
        <v>582</v>
      </c>
      <c r="L80" s="32">
        <v>670000</v>
      </c>
      <c r="M80" s="32">
        <v>670000</v>
      </c>
      <c r="N80" s="32">
        <v>670000</v>
      </c>
      <c r="O80" s="37" t="s">
        <v>597</v>
      </c>
      <c r="P80" s="34" t="s">
        <v>598</v>
      </c>
      <c r="Q80" s="7"/>
      <c r="R80" s="7"/>
      <c r="S80" s="7"/>
    </row>
    <row r="81" spans="1:19" ht="210.75" customHeight="1">
      <c r="A81" s="27">
        <v>77</v>
      </c>
      <c r="B81" s="28" t="s">
        <v>599</v>
      </c>
      <c r="C81" s="29" t="s">
        <v>600</v>
      </c>
      <c r="D81" s="30" t="s">
        <v>578</v>
      </c>
      <c r="E81" s="30" t="s">
        <v>419</v>
      </c>
      <c r="F81" s="30" t="s">
        <v>48</v>
      </c>
      <c r="G81" s="30" t="s">
        <v>38</v>
      </c>
      <c r="H81" s="29" t="s">
        <v>579</v>
      </c>
      <c r="I81" s="29" t="s">
        <v>601</v>
      </c>
      <c r="J81" s="29" t="s">
        <v>602</v>
      </c>
      <c r="K81" s="31" t="s">
        <v>582</v>
      </c>
      <c r="L81" s="32">
        <v>1400000</v>
      </c>
      <c r="M81" s="32">
        <v>1400000</v>
      </c>
      <c r="N81" s="32">
        <v>1400000</v>
      </c>
      <c r="O81" s="37" t="s">
        <v>603</v>
      </c>
      <c r="P81" s="34" t="s">
        <v>598</v>
      </c>
      <c r="Q81" s="7"/>
      <c r="R81" s="7"/>
      <c r="S81" s="7"/>
    </row>
    <row r="82" spans="1:19" ht="224.25" customHeight="1">
      <c r="A82" s="27"/>
      <c r="B82" s="28" t="s">
        <v>604</v>
      </c>
      <c r="C82" s="29" t="s">
        <v>605</v>
      </c>
      <c r="D82" s="30" t="s">
        <v>578</v>
      </c>
      <c r="E82" s="30" t="s">
        <v>419</v>
      </c>
      <c r="F82" s="30" t="s">
        <v>48</v>
      </c>
      <c r="G82" s="30" t="s">
        <v>38</v>
      </c>
      <c r="H82" s="29" t="s">
        <v>606</v>
      </c>
      <c r="I82" s="29" t="s">
        <v>607</v>
      </c>
      <c r="J82" s="29" t="s">
        <v>608</v>
      </c>
      <c r="K82" s="31" t="s">
        <v>582</v>
      </c>
      <c r="L82" s="32">
        <f>220000+665000</f>
        <v>885000</v>
      </c>
      <c r="M82" s="32">
        <v>665000</v>
      </c>
      <c r="N82" s="32">
        <v>665000</v>
      </c>
      <c r="O82" s="35" t="s">
        <v>609</v>
      </c>
      <c r="P82" s="34" t="s">
        <v>610</v>
      </c>
      <c r="Q82" s="7"/>
      <c r="R82" s="7"/>
      <c r="S82" s="7"/>
    </row>
    <row r="83" spans="1:19" ht="92.25" customHeight="1">
      <c r="A83" s="27"/>
      <c r="B83" s="28" t="s">
        <v>611</v>
      </c>
      <c r="C83" s="29" t="s">
        <v>612</v>
      </c>
      <c r="D83" s="31" t="s">
        <v>578</v>
      </c>
      <c r="E83" s="31" t="s">
        <v>419</v>
      </c>
      <c r="F83" s="31" t="s">
        <v>48</v>
      </c>
      <c r="G83" s="31" t="s">
        <v>38</v>
      </c>
      <c r="H83" s="31" t="s">
        <v>613</v>
      </c>
      <c r="I83" s="29" t="s">
        <v>614</v>
      </c>
      <c r="J83" s="29" t="s">
        <v>615</v>
      </c>
      <c r="K83" s="31" t="s">
        <v>616</v>
      </c>
      <c r="L83" s="32">
        <f>L84+L85+L86</f>
        <v>9750558.8000000007</v>
      </c>
      <c r="M83" s="32">
        <f>M84+M85+M86</f>
        <v>8152574</v>
      </c>
      <c r="N83" s="32">
        <f>N84+N85+N86</f>
        <v>10677132</v>
      </c>
      <c r="O83" s="45" t="s">
        <v>617</v>
      </c>
      <c r="P83" s="34" t="s">
        <v>618</v>
      </c>
      <c r="Q83" s="7"/>
      <c r="R83" s="7"/>
      <c r="S83" s="7"/>
    </row>
    <row r="84" spans="1:19" ht="105" customHeight="1">
      <c r="A84" s="27"/>
      <c r="B84" s="28" t="s">
        <v>619</v>
      </c>
      <c r="C84" s="29"/>
      <c r="D84" s="31"/>
      <c r="E84" s="31"/>
      <c r="F84" s="31"/>
      <c r="G84" s="31"/>
      <c r="H84" s="31"/>
      <c r="I84" s="29"/>
      <c r="J84" s="29"/>
      <c r="K84" s="31"/>
      <c r="L84" s="32">
        <v>5100648.8</v>
      </c>
      <c r="M84" s="32">
        <v>5750574</v>
      </c>
      <c r="N84" s="32">
        <v>8245632</v>
      </c>
      <c r="O84" s="46"/>
      <c r="P84" s="34"/>
      <c r="Q84" s="7"/>
      <c r="R84" s="7"/>
      <c r="S84" s="7"/>
    </row>
    <row r="85" spans="1:19" ht="92.25" customHeight="1">
      <c r="A85" s="27">
        <v>78</v>
      </c>
      <c r="B85" s="28" t="s">
        <v>620</v>
      </c>
      <c r="C85" s="29"/>
      <c r="D85" s="31"/>
      <c r="E85" s="31"/>
      <c r="F85" s="31"/>
      <c r="G85" s="31"/>
      <c r="H85" s="31"/>
      <c r="I85" s="29"/>
      <c r="J85" s="29"/>
      <c r="K85" s="31"/>
      <c r="L85" s="32">
        <v>3000800</v>
      </c>
      <c r="M85" s="32">
        <v>1117000</v>
      </c>
      <c r="N85" s="32">
        <v>719000</v>
      </c>
      <c r="O85" s="46"/>
      <c r="P85" s="34"/>
      <c r="Q85" s="7"/>
      <c r="R85" s="7"/>
      <c r="S85" s="7"/>
    </row>
    <row r="86" spans="1:19" ht="105" customHeight="1">
      <c r="A86" s="27">
        <v>79</v>
      </c>
      <c r="B86" s="28" t="s">
        <v>621</v>
      </c>
      <c r="C86" s="29"/>
      <c r="D86" s="31"/>
      <c r="E86" s="31"/>
      <c r="F86" s="31"/>
      <c r="G86" s="31"/>
      <c r="H86" s="31"/>
      <c r="I86" s="29"/>
      <c r="J86" s="29"/>
      <c r="K86" s="31"/>
      <c r="L86" s="32">
        <v>1649110</v>
      </c>
      <c r="M86" s="32">
        <v>1285000</v>
      </c>
      <c r="N86" s="32">
        <v>1712500</v>
      </c>
      <c r="O86" s="46"/>
      <c r="P86" s="34"/>
      <c r="Q86" s="7"/>
      <c r="R86" s="7"/>
      <c r="S86" s="7"/>
    </row>
    <row r="87" spans="1:19" ht="12.75" customHeight="1">
      <c r="A87" s="27">
        <v>80</v>
      </c>
      <c r="B87" s="28" t="s">
        <v>622</v>
      </c>
      <c r="C87" s="29" t="s">
        <v>623</v>
      </c>
      <c r="D87" s="30" t="s">
        <v>578</v>
      </c>
      <c r="E87" s="30" t="s">
        <v>419</v>
      </c>
      <c r="F87" s="30" t="s">
        <v>48</v>
      </c>
      <c r="G87" s="30" t="s">
        <v>38</v>
      </c>
      <c r="H87" s="31" t="s">
        <v>624</v>
      </c>
      <c r="I87" s="29" t="s">
        <v>625</v>
      </c>
      <c r="J87" s="29" t="s">
        <v>638</v>
      </c>
      <c r="K87" s="31" t="s">
        <v>639</v>
      </c>
      <c r="L87" s="32">
        <v>25000000</v>
      </c>
      <c r="M87" s="32">
        <v>25000000</v>
      </c>
      <c r="N87" s="32">
        <v>25000000</v>
      </c>
      <c r="O87" s="35" t="s">
        <v>640</v>
      </c>
      <c r="P87" s="34" t="s">
        <v>641</v>
      </c>
      <c r="Q87" s="7"/>
      <c r="R87" s="7"/>
      <c r="S87" s="7"/>
    </row>
    <row r="88" spans="1:19" ht="12.75" customHeight="1">
      <c r="A88" s="27">
        <v>81</v>
      </c>
      <c r="B88" s="28" t="s">
        <v>642</v>
      </c>
      <c r="C88" s="29" t="s">
        <v>643</v>
      </c>
      <c r="D88" s="31" t="s">
        <v>578</v>
      </c>
      <c r="E88" s="31" t="s">
        <v>419</v>
      </c>
      <c r="F88" s="31" t="s">
        <v>48</v>
      </c>
      <c r="G88" s="31" t="s">
        <v>38</v>
      </c>
      <c r="H88" s="31" t="s">
        <v>644</v>
      </c>
      <c r="I88" s="29" t="s">
        <v>645</v>
      </c>
      <c r="J88" s="29" t="s">
        <v>638</v>
      </c>
      <c r="K88" s="31" t="s">
        <v>639</v>
      </c>
      <c r="L88" s="32">
        <v>22857575.300000001</v>
      </c>
      <c r="M88" s="32">
        <v>18860000</v>
      </c>
      <c r="N88" s="32">
        <v>18980000</v>
      </c>
      <c r="O88" s="35" t="s">
        <v>640</v>
      </c>
      <c r="P88" s="34" t="s">
        <v>646</v>
      </c>
      <c r="Q88" s="7"/>
      <c r="R88" s="7"/>
      <c r="S88" s="7"/>
    </row>
    <row r="89" spans="1:19" ht="12.75" customHeight="1">
      <c r="A89" s="27">
        <v>82</v>
      </c>
      <c r="B89" s="28" t="s">
        <v>647</v>
      </c>
      <c r="C89" s="29" t="s">
        <v>648</v>
      </c>
      <c r="D89" s="31" t="s">
        <v>578</v>
      </c>
      <c r="E89" s="31" t="s">
        <v>419</v>
      </c>
      <c r="F89" s="31" t="s">
        <v>48</v>
      </c>
      <c r="G89" s="31" t="s">
        <v>38</v>
      </c>
      <c r="H89" s="31" t="s">
        <v>644</v>
      </c>
      <c r="I89" s="29" t="s">
        <v>645</v>
      </c>
      <c r="J89" s="29" t="s">
        <v>638</v>
      </c>
      <c r="K89" s="31" t="s">
        <v>639</v>
      </c>
      <c r="L89" s="32">
        <v>4550000</v>
      </c>
      <c r="M89" s="32">
        <v>8720000</v>
      </c>
      <c r="N89" s="32">
        <v>10530000</v>
      </c>
      <c r="O89" s="35" t="s">
        <v>640</v>
      </c>
      <c r="P89" s="34" t="s">
        <v>646</v>
      </c>
      <c r="Q89" s="7"/>
      <c r="R89" s="7"/>
      <c r="S89" s="7"/>
    </row>
    <row r="90" spans="1:19" ht="12.75" customHeight="1">
      <c r="A90" s="27">
        <v>83</v>
      </c>
      <c r="B90" s="28" t="s">
        <v>649</v>
      </c>
      <c r="C90" s="29" t="s">
        <v>650</v>
      </c>
      <c r="D90" s="31" t="s">
        <v>578</v>
      </c>
      <c r="E90" s="31" t="s">
        <v>419</v>
      </c>
      <c r="F90" s="31" t="s">
        <v>48</v>
      </c>
      <c r="G90" s="31" t="s">
        <v>38</v>
      </c>
      <c r="H90" s="31" t="s">
        <v>644</v>
      </c>
      <c r="I90" s="29" t="s">
        <v>651</v>
      </c>
      <c r="J90" s="29" t="s">
        <v>652</v>
      </c>
      <c r="K90" s="31" t="s">
        <v>653</v>
      </c>
      <c r="L90" s="32">
        <v>1941237.3</v>
      </c>
      <c r="M90" s="32">
        <v>1281911.2</v>
      </c>
      <c r="N90" s="32">
        <v>1274958.2</v>
      </c>
      <c r="O90" s="35" t="s">
        <v>640</v>
      </c>
      <c r="P90" s="34" t="s">
        <v>646</v>
      </c>
      <c r="Q90" s="7"/>
      <c r="R90" s="7"/>
      <c r="S90" s="7"/>
    </row>
    <row r="91" spans="1:19" ht="12.75" customHeight="1">
      <c r="A91" s="27">
        <v>84</v>
      </c>
      <c r="B91" s="28" t="s">
        <v>654</v>
      </c>
      <c r="C91" s="29" t="s">
        <v>655</v>
      </c>
      <c r="D91" s="31" t="s">
        <v>578</v>
      </c>
      <c r="E91" s="31" t="s">
        <v>419</v>
      </c>
      <c r="F91" s="31" t="s">
        <v>48</v>
      </c>
      <c r="G91" s="31" t="s">
        <v>38</v>
      </c>
      <c r="H91" s="31" t="s">
        <v>644</v>
      </c>
      <c r="I91" s="29" t="s">
        <v>656</v>
      </c>
      <c r="J91" s="29" t="s">
        <v>657</v>
      </c>
      <c r="K91" s="31" t="s">
        <v>639</v>
      </c>
      <c r="L91" s="32">
        <f>36144829.3+24500000</f>
        <v>60644829.299999997</v>
      </c>
      <c r="M91" s="32">
        <v>36144829.299999997</v>
      </c>
      <c r="N91" s="32">
        <v>36144829.299999997</v>
      </c>
      <c r="O91" s="35" t="s">
        <v>640</v>
      </c>
      <c r="P91" s="34" t="s">
        <v>646</v>
      </c>
      <c r="Q91" s="7"/>
      <c r="R91" s="7"/>
      <c r="S91" s="7"/>
    </row>
    <row r="92" spans="1:19" ht="409.5" customHeight="1">
      <c r="A92" s="27">
        <v>85</v>
      </c>
      <c r="B92" s="28" t="s">
        <v>658</v>
      </c>
      <c r="C92" s="28" t="s">
        <v>659</v>
      </c>
      <c r="D92" s="30" t="s">
        <v>578</v>
      </c>
      <c r="E92" s="30" t="s">
        <v>419</v>
      </c>
      <c r="F92" s="30" t="s">
        <v>48</v>
      </c>
      <c r="G92" s="30" t="s">
        <v>38</v>
      </c>
      <c r="H92" s="29" t="s">
        <v>660</v>
      </c>
      <c r="I92" s="29" t="s">
        <v>661</v>
      </c>
      <c r="J92" s="29" t="s">
        <v>662</v>
      </c>
      <c r="K92" s="31" t="s">
        <v>663</v>
      </c>
      <c r="L92" s="32">
        <v>11660302.699999999</v>
      </c>
      <c r="M92" s="32">
        <v>6711816</v>
      </c>
      <c r="N92" s="32">
        <v>2666725</v>
      </c>
      <c r="O92" s="35" t="s">
        <v>664</v>
      </c>
      <c r="P92" s="34" t="s">
        <v>665</v>
      </c>
      <c r="Q92" s="7"/>
      <c r="R92" s="7"/>
      <c r="S92" s="47"/>
    </row>
    <row r="93" spans="1:19" ht="276.75" customHeight="1">
      <c r="A93" s="27">
        <v>86</v>
      </c>
      <c r="B93" s="36" t="s">
        <v>666</v>
      </c>
      <c r="C93" s="29" t="s">
        <v>667</v>
      </c>
      <c r="D93" s="30" t="s">
        <v>578</v>
      </c>
      <c r="E93" s="30" t="s">
        <v>419</v>
      </c>
      <c r="F93" s="30" t="s">
        <v>48</v>
      </c>
      <c r="G93" s="30" t="s">
        <v>38</v>
      </c>
      <c r="H93" s="34" t="s">
        <v>668</v>
      </c>
      <c r="I93" s="29" t="s">
        <v>669</v>
      </c>
      <c r="J93" s="29" t="s">
        <v>670</v>
      </c>
      <c r="K93" s="31" t="s">
        <v>663</v>
      </c>
      <c r="L93" s="32">
        <v>4028000</v>
      </c>
      <c r="M93" s="32">
        <v>4058000</v>
      </c>
      <c r="N93" s="32">
        <v>4058000</v>
      </c>
      <c r="O93" s="35" t="s">
        <v>664</v>
      </c>
      <c r="P93" s="34" t="s">
        <v>665</v>
      </c>
      <c r="Q93" s="7"/>
      <c r="R93" s="7"/>
      <c r="S93" s="47"/>
    </row>
    <row r="94" spans="1:19" ht="230.25" customHeight="1">
      <c r="A94" s="27">
        <v>87</v>
      </c>
      <c r="B94" s="28" t="s">
        <v>671</v>
      </c>
      <c r="C94" s="29" t="s">
        <v>672</v>
      </c>
      <c r="D94" s="30" t="s">
        <v>578</v>
      </c>
      <c r="E94" s="30" t="s">
        <v>419</v>
      </c>
      <c r="F94" s="30" t="s">
        <v>48</v>
      </c>
      <c r="G94" s="30" t="s">
        <v>38</v>
      </c>
      <c r="H94" s="29" t="s">
        <v>673</v>
      </c>
      <c r="I94" s="29" t="s">
        <v>674</v>
      </c>
      <c r="J94" s="29" t="s">
        <v>675</v>
      </c>
      <c r="K94" s="31" t="s">
        <v>676</v>
      </c>
      <c r="L94" s="32">
        <v>9649554.3000000007</v>
      </c>
      <c r="M94" s="32">
        <v>9649554.3000000007</v>
      </c>
      <c r="N94" s="32"/>
      <c r="O94" s="35" t="s">
        <v>677</v>
      </c>
      <c r="P94" s="34" t="s">
        <v>678</v>
      </c>
      <c r="Q94" s="7"/>
      <c r="R94" s="7"/>
      <c r="S94" s="47"/>
    </row>
    <row r="95" spans="1:19" ht="198" customHeight="1">
      <c r="A95" s="27">
        <v>88</v>
      </c>
      <c r="B95" s="28" t="s">
        <v>679</v>
      </c>
      <c r="C95" s="29" t="s">
        <v>680</v>
      </c>
      <c r="D95" s="30" t="s">
        <v>578</v>
      </c>
      <c r="E95" s="30" t="s">
        <v>419</v>
      </c>
      <c r="F95" s="30" t="s">
        <v>48</v>
      </c>
      <c r="G95" s="30" t="s">
        <v>38</v>
      </c>
      <c r="H95" s="29" t="s">
        <v>681</v>
      </c>
      <c r="I95" s="29" t="s">
        <v>682</v>
      </c>
      <c r="J95" s="29" t="s">
        <v>626</v>
      </c>
      <c r="K95" s="31" t="s">
        <v>663</v>
      </c>
      <c r="L95" s="32">
        <v>3200000</v>
      </c>
      <c r="M95" s="32">
        <v>3200000</v>
      </c>
      <c r="N95" s="32">
        <v>3200000</v>
      </c>
      <c r="O95" s="48" t="s">
        <v>664</v>
      </c>
      <c r="P95" s="34" t="s">
        <v>665</v>
      </c>
      <c r="Q95" s="7"/>
      <c r="R95" s="7"/>
      <c r="S95" s="7"/>
    </row>
    <row r="96" spans="1:19" ht="224.25" customHeight="1">
      <c r="A96" s="27">
        <v>89</v>
      </c>
      <c r="B96" s="28" t="s">
        <v>627</v>
      </c>
      <c r="C96" s="29" t="s">
        <v>628</v>
      </c>
      <c r="D96" s="30" t="s">
        <v>578</v>
      </c>
      <c r="E96" s="30" t="s">
        <v>419</v>
      </c>
      <c r="F96" s="30" t="s">
        <v>48</v>
      </c>
      <c r="G96" s="30" t="s">
        <v>38</v>
      </c>
      <c r="H96" s="29" t="s">
        <v>629</v>
      </c>
      <c r="I96" s="29" t="s">
        <v>630</v>
      </c>
      <c r="J96" s="29" t="s">
        <v>689</v>
      </c>
      <c r="K96" s="31" t="s">
        <v>690</v>
      </c>
      <c r="L96" s="32">
        <v>41320000</v>
      </c>
      <c r="M96" s="32">
        <v>38500000</v>
      </c>
      <c r="N96" s="32">
        <v>38500000</v>
      </c>
      <c r="O96" s="35" t="s">
        <v>691</v>
      </c>
      <c r="P96" s="34" t="s">
        <v>692</v>
      </c>
      <c r="Q96" s="7"/>
      <c r="R96" s="7"/>
      <c r="S96" s="7"/>
    </row>
    <row r="97" spans="1:19" ht="409.5" customHeight="1">
      <c r="A97" s="27">
        <v>90</v>
      </c>
      <c r="B97" s="28" t="s">
        <v>693</v>
      </c>
      <c r="C97" s="29" t="s">
        <v>694</v>
      </c>
      <c r="D97" s="30" t="s">
        <v>578</v>
      </c>
      <c r="E97" s="30" t="s">
        <v>419</v>
      </c>
      <c r="F97" s="30" t="s">
        <v>48</v>
      </c>
      <c r="G97" s="30" t="s">
        <v>38</v>
      </c>
      <c r="H97" s="29" t="s">
        <v>695</v>
      </c>
      <c r="I97" s="29" t="s">
        <v>696</v>
      </c>
      <c r="J97" s="29" t="s">
        <v>697</v>
      </c>
      <c r="K97" s="31" t="s">
        <v>690</v>
      </c>
      <c r="L97" s="32">
        <v>4852500</v>
      </c>
      <c r="M97" s="32">
        <v>11357500</v>
      </c>
      <c r="N97" s="32">
        <v>24113900</v>
      </c>
      <c r="O97" s="35" t="s">
        <v>698</v>
      </c>
      <c r="P97" s="34" t="s">
        <v>692</v>
      </c>
      <c r="Q97" s="7"/>
      <c r="R97" s="7"/>
      <c r="S97" s="7"/>
    </row>
    <row r="98" spans="1:19" ht="409.5" customHeight="1">
      <c r="A98" s="27">
        <v>91</v>
      </c>
      <c r="B98" s="28" t="s">
        <v>699</v>
      </c>
      <c r="C98" s="29" t="s">
        <v>700</v>
      </c>
      <c r="D98" s="30" t="s">
        <v>578</v>
      </c>
      <c r="E98" s="30" t="s">
        <v>419</v>
      </c>
      <c r="F98" s="30" t="s">
        <v>48</v>
      </c>
      <c r="G98" s="31" t="s">
        <v>38</v>
      </c>
      <c r="H98" s="29" t="s">
        <v>701</v>
      </c>
      <c r="I98" s="29" t="s">
        <v>702</v>
      </c>
      <c r="J98" s="29" t="s">
        <v>703</v>
      </c>
      <c r="K98" s="31" t="s">
        <v>690</v>
      </c>
      <c r="L98" s="32">
        <v>4852500</v>
      </c>
      <c r="M98" s="32">
        <v>11357500</v>
      </c>
      <c r="N98" s="32">
        <v>24113900</v>
      </c>
      <c r="O98" s="35" t="s">
        <v>698</v>
      </c>
      <c r="P98" s="34" t="s">
        <v>692</v>
      </c>
      <c r="Q98" s="7"/>
      <c r="R98" s="7"/>
      <c r="S98" s="7"/>
    </row>
    <row r="99" spans="1:19" ht="303" customHeight="1">
      <c r="A99" s="27">
        <v>92</v>
      </c>
      <c r="B99" s="28" t="s">
        <v>704</v>
      </c>
      <c r="C99" s="29" t="s">
        <v>705</v>
      </c>
      <c r="D99" s="30" t="s">
        <v>578</v>
      </c>
      <c r="E99" s="30" t="s">
        <v>419</v>
      </c>
      <c r="F99" s="30" t="s">
        <v>48</v>
      </c>
      <c r="G99" s="30" t="s">
        <v>38</v>
      </c>
      <c r="H99" s="29" t="s">
        <v>706</v>
      </c>
      <c r="I99" s="29" t="s">
        <v>707</v>
      </c>
      <c r="J99" s="29" t="s">
        <v>708</v>
      </c>
      <c r="K99" s="31" t="s">
        <v>690</v>
      </c>
      <c r="L99" s="32">
        <v>5000000</v>
      </c>
      <c r="M99" s="32">
        <v>5000000</v>
      </c>
      <c r="N99" s="32">
        <v>5000000</v>
      </c>
      <c r="O99" s="35" t="s">
        <v>709</v>
      </c>
      <c r="P99" s="34" t="s">
        <v>710</v>
      </c>
      <c r="Q99" s="7"/>
      <c r="R99" s="7"/>
      <c r="S99" s="7"/>
    </row>
    <row r="100" spans="1:19" ht="78.75" customHeight="1">
      <c r="A100" s="27">
        <v>93</v>
      </c>
      <c r="B100" s="28" t="s">
        <v>711</v>
      </c>
      <c r="C100" s="29" t="s">
        <v>712</v>
      </c>
      <c r="D100" s="30" t="s">
        <v>35</v>
      </c>
      <c r="E100" s="30" t="s">
        <v>36</v>
      </c>
      <c r="F100" s="30" t="s">
        <v>713</v>
      </c>
      <c r="G100" s="30" t="s">
        <v>113</v>
      </c>
      <c r="H100" s="31" t="s">
        <v>714</v>
      </c>
      <c r="I100" s="29" t="s">
        <v>715</v>
      </c>
      <c r="J100" s="29" t="s">
        <v>716</v>
      </c>
      <c r="K100" s="31" t="s">
        <v>717</v>
      </c>
      <c r="L100" s="32"/>
      <c r="M100" s="32"/>
      <c r="N100" s="32"/>
      <c r="O100" s="35" t="s">
        <v>718</v>
      </c>
      <c r="P100" s="34" t="s">
        <v>719</v>
      </c>
      <c r="Q100" s="7"/>
      <c r="R100" s="7"/>
      <c r="S100" s="7"/>
    </row>
    <row r="101" spans="1:19" ht="408.75" customHeight="1">
      <c r="A101" s="27">
        <v>94</v>
      </c>
      <c r="B101" s="28" t="s">
        <v>720</v>
      </c>
      <c r="C101" s="29" t="s">
        <v>721</v>
      </c>
      <c r="D101" s="30" t="s">
        <v>35</v>
      </c>
      <c r="E101" s="30" t="s">
        <v>36</v>
      </c>
      <c r="F101" s="30" t="s">
        <v>64</v>
      </c>
      <c r="G101" s="30" t="s">
        <v>113</v>
      </c>
      <c r="H101" s="31" t="s">
        <v>722</v>
      </c>
      <c r="I101" s="29" t="s">
        <v>723</v>
      </c>
      <c r="J101" s="29" t="s">
        <v>724</v>
      </c>
      <c r="K101" s="31" t="s">
        <v>717</v>
      </c>
      <c r="L101" s="32">
        <v>18000000</v>
      </c>
      <c r="M101" s="32"/>
      <c r="N101" s="32"/>
      <c r="O101" s="35" t="s">
        <v>725</v>
      </c>
      <c r="P101" s="34" t="s">
        <v>726</v>
      </c>
      <c r="Q101" s="7"/>
      <c r="R101" s="7"/>
      <c r="S101" s="7"/>
    </row>
    <row r="102" spans="1:19" ht="42.75" customHeight="1">
      <c r="A102" s="27">
        <v>95</v>
      </c>
      <c r="B102" s="28" t="s">
        <v>727</v>
      </c>
      <c r="C102" s="29" t="s">
        <v>728</v>
      </c>
      <c r="D102" s="30" t="s">
        <v>35</v>
      </c>
      <c r="E102" s="30" t="s">
        <v>36</v>
      </c>
      <c r="F102" s="30" t="s">
        <v>64</v>
      </c>
      <c r="G102" s="30" t="s">
        <v>113</v>
      </c>
      <c r="H102" s="31" t="s">
        <v>729</v>
      </c>
      <c r="I102" s="29" t="s">
        <v>730</v>
      </c>
      <c r="J102" s="29" t="s">
        <v>731</v>
      </c>
      <c r="K102" s="31" t="s">
        <v>732</v>
      </c>
      <c r="L102" s="32"/>
      <c r="M102" s="32"/>
      <c r="N102" s="32"/>
      <c r="O102" s="35" t="s">
        <v>733</v>
      </c>
      <c r="P102" s="34" t="s">
        <v>734</v>
      </c>
      <c r="Q102" s="7"/>
      <c r="R102" s="7"/>
      <c r="S102" s="7"/>
    </row>
    <row r="103" spans="1:19" ht="78.75" customHeight="1">
      <c r="A103" s="27">
        <v>96</v>
      </c>
      <c r="B103" s="28" t="s">
        <v>735</v>
      </c>
      <c r="C103" s="29" t="s">
        <v>736</v>
      </c>
      <c r="D103" s="30" t="s">
        <v>35</v>
      </c>
      <c r="E103" s="30" t="s">
        <v>36</v>
      </c>
      <c r="F103" s="30" t="s">
        <v>112</v>
      </c>
      <c r="G103" s="30" t="s">
        <v>113</v>
      </c>
      <c r="H103" s="31" t="s">
        <v>729</v>
      </c>
      <c r="I103" s="29" t="s">
        <v>737</v>
      </c>
      <c r="J103" s="29" t="s">
        <v>731</v>
      </c>
      <c r="K103" s="31" t="s">
        <v>732</v>
      </c>
      <c r="L103" s="32"/>
      <c r="M103" s="32"/>
      <c r="N103" s="32"/>
      <c r="O103" s="35" t="s">
        <v>738</v>
      </c>
      <c r="P103" s="34" t="s">
        <v>734</v>
      </c>
      <c r="Q103" s="7"/>
      <c r="R103" s="7"/>
      <c r="S103" s="7"/>
    </row>
    <row r="104" spans="1:19" ht="276.75" customHeight="1">
      <c r="A104" s="27">
        <v>97</v>
      </c>
      <c r="B104" s="28" t="s">
        <v>739</v>
      </c>
      <c r="C104" s="29" t="s">
        <v>631</v>
      </c>
      <c r="D104" s="30" t="s">
        <v>47</v>
      </c>
      <c r="E104" s="30" t="s">
        <v>235</v>
      </c>
      <c r="F104" s="30" t="s">
        <v>632</v>
      </c>
      <c r="G104" s="30" t="s">
        <v>113</v>
      </c>
      <c r="H104" s="31" t="s">
        <v>633</v>
      </c>
      <c r="I104" s="29" t="s">
        <v>634</v>
      </c>
      <c r="J104" s="29" t="s">
        <v>635</v>
      </c>
      <c r="K104" s="31" t="s">
        <v>636</v>
      </c>
      <c r="L104" s="32"/>
      <c r="M104" s="32"/>
      <c r="N104" s="32"/>
      <c r="O104" s="33" t="s">
        <v>637</v>
      </c>
      <c r="P104" s="34" t="s">
        <v>683</v>
      </c>
      <c r="Q104" s="7"/>
      <c r="R104" s="7"/>
      <c r="S104" s="7"/>
    </row>
    <row r="105" spans="1:19" ht="316.5" customHeight="1">
      <c r="A105" s="27">
        <v>98</v>
      </c>
      <c r="B105" s="28" t="s">
        <v>684</v>
      </c>
      <c r="C105" s="29" t="s">
        <v>685</v>
      </c>
      <c r="D105" s="30" t="s">
        <v>47</v>
      </c>
      <c r="E105" s="30" t="s">
        <v>235</v>
      </c>
      <c r="F105" s="30" t="s">
        <v>686</v>
      </c>
      <c r="G105" s="30" t="s">
        <v>113</v>
      </c>
      <c r="H105" s="31" t="s">
        <v>633</v>
      </c>
      <c r="I105" s="29" t="s">
        <v>634</v>
      </c>
      <c r="J105" s="29" t="s">
        <v>687</v>
      </c>
      <c r="K105" s="31" t="s">
        <v>636</v>
      </c>
      <c r="L105" s="32"/>
      <c r="M105" s="32"/>
      <c r="N105" s="32"/>
      <c r="O105" s="33" t="s">
        <v>637</v>
      </c>
      <c r="P105" s="34" t="s">
        <v>683</v>
      </c>
      <c r="Q105" s="7"/>
      <c r="R105" s="7"/>
      <c r="S105" s="7"/>
    </row>
    <row r="106" spans="1:19" ht="342.75" customHeight="1">
      <c r="A106" s="27">
        <v>99</v>
      </c>
      <c r="B106" s="28" t="s">
        <v>688</v>
      </c>
      <c r="C106" s="29" t="s">
        <v>740</v>
      </c>
      <c r="D106" s="30" t="s">
        <v>47</v>
      </c>
      <c r="E106" s="30" t="s">
        <v>132</v>
      </c>
      <c r="F106" s="30" t="s">
        <v>112</v>
      </c>
      <c r="G106" s="30" t="s">
        <v>113</v>
      </c>
      <c r="H106" s="31" t="s">
        <v>802</v>
      </c>
      <c r="I106" s="29" t="s">
        <v>803</v>
      </c>
      <c r="J106" s="29" t="s">
        <v>804</v>
      </c>
      <c r="K106" s="31" t="s">
        <v>636</v>
      </c>
      <c r="L106" s="32"/>
      <c r="M106" s="32"/>
      <c r="N106" s="32"/>
      <c r="O106" s="33" t="s">
        <v>805</v>
      </c>
      <c r="P106" s="34" t="s">
        <v>806</v>
      </c>
      <c r="Q106" s="7"/>
      <c r="R106" s="7"/>
      <c r="S106" s="7"/>
    </row>
    <row r="107" spans="1:19" ht="224.25" customHeight="1">
      <c r="A107" s="27">
        <v>100</v>
      </c>
      <c r="B107" s="28" t="s">
        <v>807</v>
      </c>
      <c r="C107" s="29" t="s">
        <v>808</v>
      </c>
      <c r="D107" s="30" t="s">
        <v>47</v>
      </c>
      <c r="E107" s="30" t="s">
        <v>132</v>
      </c>
      <c r="F107" s="30" t="s">
        <v>809</v>
      </c>
      <c r="G107" s="30" t="s">
        <v>113</v>
      </c>
      <c r="H107" s="31" t="s">
        <v>810</v>
      </c>
      <c r="I107" s="29" t="s">
        <v>811</v>
      </c>
      <c r="J107" s="29" t="s">
        <v>812</v>
      </c>
      <c r="K107" s="31" t="s">
        <v>636</v>
      </c>
      <c r="L107" s="32"/>
      <c r="M107" s="32"/>
      <c r="N107" s="32"/>
      <c r="O107" s="33" t="s">
        <v>813</v>
      </c>
      <c r="P107" s="34" t="s">
        <v>814</v>
      </c>
      <c r="Q107" s="7"/>
      <c r="R107" s="7"/>
      <c r="S107" s="7"/>
    </row>
    <row r="108" spans="1:19" ht="184.5" customHeight="1">
      <c r="A108" s="27">
        <v>101</v>
      </c>
      <c r="B108" s="28" t="s">
        <v>815</v>
      </c>
      <c r="C108" s="29" t="s">
        <v>816</v>
      </c>
      <c r="D108" s="30" t="s">
        <v>47</v>
      </c>
      <c r="E108" s="30" t="s">
        <v>70</v>
      </c>
      <c r="F108" s="30" t="s">
        <v>809</v>
      </c>
      <c r="G108" s="30" t="s">
        <v>113</v>
      </c>
      <c r="H108" s="31" t="s">
        <v>817</v>
      </c>
      <c r="I108" s="29" t="s">
        <v>818</v>
      </c>
      <c r="J108" s="29" t="s">
        <v>819</v>
      </c>
      <c r="K108" s="31" t="s">
        <v>636</v>
      </c>
      <c r="L108" s="32"/>
      <c r="M108" s="32"/>
      <c r="N108" s="32"/>
      <c r="O108" s="33" t="s">
        <v>820</v>
      </c>
      <c r="P108" s="34" t="s">
        <v>821</v>
      </c>
      <c r="Q108" s="7"/>
      <c r="R108" s="7"/>
      <c r="S108" s="7"/>
    </row>
    <row r="109" spans="1:19" ht="184.5" customHeight="1">
      <c r="A109" s="27">
        <v>102</v>
      </c>
      <c r="B109" s="28" t="s">
        <v>822</v>
      </c>
      <c r="C109" s="29" t="s">
        <v>823</v>
      </c>
      <c r="D109" s="30" t="s">
        <v>47</v>
      </c>
      <c r="E109" s="30" t="s">
        <v>340</v>
      </c>
      <c r="F109" s="30" t="s">
        <v>632</v>
      </c>
      <c r="G109" s="30" t="s">
        <v>113</v>
      </c>
      <c r="H109" s="31" t="s">
        <v>633</v>
      </c>
      <c r="I109" s="29" t="s">
        <v>824</v>
      </c>
      <c r="J109" s="29" t="s">
        <v>825</v>
      </c>
      <c r="K109" s="31" t="s">
        <v>826</v>
      </c>
      <c r="L109" s="32"/>
      <c r="M109" s="32"/>
      <c r="N109" s="32"/>
      <c r="O109" s="33" t="s">
        <v>827</v>
      </c>
      <c r="P109" s="34" t="s">
        <v>828</v>
      </c>
      <c r="Q109" s="7"/>
      <c r="R109" s="7"/>
      <c r="S109" s="7"/>
    </row>
    <row r="110" spans="1:19" ht="224.25" customHeight="1">
      <c r="A110" s="27">
        <v>103</v>
      </c>
      <c r="B110" s="28" t="s">
        <v>829</v>
      </c>
      <c r="C110" s="29" t="s">
        <v>830</v>
      </c>
      <c r="D110" s="30" t="s">
        <v>47</v>
      </c>
      <c r="E110" s="30" t="s">
        <v>235</v>
      </c>
      <c r="F110" s="30" t="s">
        <v>632</v>
      </c>
      <c r="G110" s="30" t="s">
        <v>113</v>
      </c>
      <c r="H110" s="31" t="s">
        <v>633</v>
      </c>
      <c r="I110" s="29" t="s">
        <v>831</v>
      </c>
      <c r="J110" s="29" t="s">
        <v>832</v>
      </c>
      <c r="K110" s="31" t="s">
        <v>826</v>
      </c>
      <c r="L110" s="32"/>
      <c r="M110" s="32"/>
      <c r="N110" s="32"/>
      <c r="O110" s="33" t="s">
        <v>833</v>
      </c>
      <c r="P110" s="34" t="s">
        <v>834</v>
      </c>
      <c r="Q110" s="7"/>
      <c r="R110" s="7"/>
      <c r="S110" s="7"/>
    </row>
    <row r="111" spans="1:19" ht="144.75" customHeight="1">
      <c r="A111" s="27">
        <v>104</v>
      </c>
      <c r="B111" s="28" t="s">
        <v>835</v>
      </c>
      <c r="C111" s="29" t="s">
        <v>836</v>
      </c>
      <c r="D111" s="30" t="s">
        <v>47</v>
      </c>
      <c r="E111" s="30" t="s">
        <v>837</v>
      </c>
      <c r="F111" s="30" t="s">
        <v>838</v>
      </c>
      <c r="G111" s="30" t="s">
        <v>113</v>
      </c>
      <c r="H111" s="31" t="s">
        <v>839</v>
      </c>
      <c r="I111" s="29" t="s">
        <v>741</v>
      </c>
      <c r="J111" s="29" t="s">
        <v>742</v>
      </c>
      <c r="K111" s="31" t="s">
        <v>826</v>
      </c>
      <c r="L111" s="32"/>
      <c r="M111" s="32"/>
      <c r="N111" s="32"/>
      <c r="O111" s="35" t="s">
        <v>743</v>
      </c>
      <c r="P111" s="34" t="s">
        <v>834</v>
      </c>
      <c r="Q111" s="7"/>
      <c r="R111" s="7"/>
      <c r="S111" s="7"/>
    </row>
    <row r="112" spans="1:19" ht="144.75" customHeight="1">
      <c r="A112" s="27">
        <v>105</v>
      </c>
      <c r="B112" s="28" t="s">
        <v>744</v>
      </c>
      <c r="C112" s="29" t="s">
        <v>745</v>
      </c>
      <c r="D112" s="30" t="s">
        <v>47</v>
      </c>
      <c r="E112" s="30" t="s">
        <v>36</v>
      </c>
      <c r="F112" s="30" t="s">
        <v>838</v>
      </c>
      <c r="G112" s="30" t="s">
        <v>113</v>
      </c>
      <c r="H112" s="31" t="s">
        <v>746</v>
      </c>
      <c r="I112" s="29" t="s">
        <v>747</v>
      </c>
      <c r="J112" s="29" t="s">
        <v>748</v>
      </c>
      <c r="K112" s="31" t="s">
        <v>826</v>
      </c>
      <c r="L112" s="32"/>
      <c r="M112" s="32"/>
      <c r="N112" s="32"/>
      <c r="O112" s="33" t="s">
        <v>749</v>
      </c>
      <c r="P112" s="34" t="s">
        <v>834</v>
      </c>
      <c r="Q112" s="7"/>
      <c r="R112" s="7"/>
      <c r="S112" s="7"/>
    </row>
    <row r="113" spans="1:19" ht="330" customHeight="1">
      <c r="A113" s="27">
        <v>106</v>
      </c>
      <c r="B113" s="28" t="s">
        <v>750</v>
      </c>
      <c r="C113" s="29" t="s">
        <v>751</v>
      </c>
      <c r="D113" s="30" t="s">
        <v>47</v>
      </c>
      <c r="E113" s="30" t="s">
        <v>235</v>
      </c>
      <c r="F113" s="30" t="s">
        <v>632</v>
      </c>
      <c r="G113" s="30" t="s">
        <v>113</v>
      </c>
      <c r="H113" s="31" t="s">
        <v>752</v>
      </c>
      <c r="I113" s="29" t="s">
        <v>753</v>
      </c>
      <c r="J113" s="29" t="s">
        <v>748</v>
      </c>
      <c r="K113" s="31" t="s">
        <v>826</v>
      </c>
      <c r="L113" s="32"/>
      <c r="M113" s="32"/>
      <c r="N113" s="32"/>
      <c r="O113" s="35" t="s">
        <v>754</v>
      </c>
      <c r="P113" s="34" t="s">
        <v>834</v>
      </c>
      <c r="Q113" s="7"/>
      <c r="R113" s="7"/>
      <c r="S113" s="7"/>
    </row>
    <row r="114" spans="1:19" ht="264" customHeight="1">
      <c r="A114" s="27">
        <v>107</v>
      </c>
      <c r="B114" s="28" t="s">
        <v>755</v>
      </c>
      <c r="C114" s="29" t="s">
        <v>756</v>
      </c>
      <c r="D114" s="30" t="s">
        <v>47</v>
      </c>
      <c r="E114" s="30" t="s">
        <v>235</v>
      </c>
      <c r="F114" s="30" t="s">
        <v>64</v>
      </c>
      <c r="G114" s="30" t="s">
        <v>113</v>
      </c>
      <c r="H114" s="31" t="s">
        <v>752</v>
      </c>
      <c r="I114" s="29" t="s">
        <v>757</v>
      </c>
      <c r="J114" s="29" t="s">
        <v>748</v>
      </c>
      <c r="K114" s="31" t="s">
        <v>826</v>
      </c>
      <c r="L114" s="32"/>
      <c r="M114" s="32"/>
      <c r="N114" s="32"/>
      <c r="O114" s="35" t="s">
        <v>758</v>
      </c>
      <c r="P114" s="34" t="s">
        <v>834</v>
      </c>
      <c r="Q114" s="7"/>
      <c r="R114" s="7"/>
      <c r="S114" s="7"/>
    </row>
    <row r="115" spans="1:19" ht="237" customHeight="1">
      <c r="A115" s="27">
        <v>108</v>
      </c>
      <c r="B115" s="28" t="s">
        <v>759</v>
      </c>
      <c r="C115" s="29" t="s">
        <v>760</v>
      </c>
      <c r="D115" s="30" t="s">
        <v>47</v>
      </c>
      <c r="E115" s="30" t="s">
        <v>235</v>
      </c>
      <c r="F115" s="30" t="s">
        <v>64</v>
      </c>
      <c r="G115" s="30" t="s">
        <v>113</v>
      </c>
      <c r="H115" s="31" t="s">
        <v>752</v>
      </c>
      <c r="I115" s="29" t="s">
        <v>761</v>
      </c>
      <c r="J115" s="29" t="s">
        <v>762</v>
      </c>
      <c r="K115" s="31" t="s">
        <v>826</v>
      </c>
      <c r="L115" s="32"/>
      <c r="M115" s="32"/>
      <c r="N115" s="32"/>
      <c r="O115" s="35" t="s">
        <v>763</v>
      </c>
      <c r="P115" s="34" t="s">
        <v>834</v>
      </c>
      <c r="Q115" s="7"/>
      <c r="R115" s="7"/>
      <c r="S115" s="7"/>
    </row>
    <row r="116" spans="1:19" ht="198" customHeight="1">
      <c r="A116" s="27">
        <v>109</v>
      </c>
      <c r="B116" s="28" t="s">
        <v>764</v>
      </c>
      <c r="C116" s="28" t="s">
        <v>765</v>
      </c>
      <c r="D116" s="30" t="s">
        <v>47</v>
      </c>
      <c r="E116" s="30" t="s">
        <v>132</v>
      </c>
      <c r="F116" s="30" t="s">
        <v>64</v>
      </c>
      <c r="G116" s="30" t="s">
        <v>113</v>
      </c>
      <c r="H116" s="31" t="s">
        <v>752</v>
      </c>
      <c r="I116" s="29" t="s">
        <v>766</v>
      </c>
      <c r="J116" s="29" t="s">
        <v>748</v>
      </c>
      <c r="K116" s="31" t="s">
        <v>826</v>
      </c>
      <c r="L116" s="32"/>
      <c r="M116" s="32"/>
      <c r="N116" s="32"/>
      <c r="O116" s="35" t="s">
        <v>767</v>
      </c>
      <c r="P116" s="34" t="s">
        <v>834</v>
      </c>
      <c r="Q116" s="7"/>
      <c r="R116" s="7"/>
      <c r="S116" s="7"/>
    </row>
    <row r="117" spans="1:19" ht="144.75" customHeight="1">
      <c r="A117" s="27">
        <v>110</v>
      </c>
      <c r="B117" s="28" t="s">
        <v>768</v>
      </c>
      <c r="C117" s="29" t="s">
        <v>769</v>
      </c>
      <c r="D117" s="30" t="s">
        <v>47</v>
      </c>
      <c r="E117" s="30" t="s">
        <v>770</v>
      </c>
      <c r="F117" s="30" t="s">
        <v>64</v>
      </c>
      <c r="G117" s="30" t="s">
        <v>113</v>
      </c>
      <c r="H117" s="31" t="s">
        <v>771</v>
      </c>
      <c r="I117" s="29" t="s">
        <v>772</v>
      </c>
      <c r="J117" s="29" t="s">
        <v>773</v>
      </c>
      <c r="K117" s="31" t="s">
        <v>774</v>
      </c>
      <c r="L117" s="32"/>
      <c r="M117" s="32"/>
      <c r="N117" s="32"/>
      <c r="O117" s="33" t="s">
        <v>775</v>
      </c>
      <c r="P117" s="34" t="s">
        <v>776</v>
      </c>
      <c r="Q117" s="7"/>
      <c r="R117" s="7"/>
      <c r="S117" s="7"/>
    </row>
    <row r="118" spans="1:19" ht="210.75" customHeight="1">
      <c r="A118" s="27">
        <v>111</v>
      </c>
      <c r="B118" s="28" t="s">
        <v>777</v>
      </c>
      <c r="C118" s="29" t="s">
        <v>778</v>
      </c>
      <c r="D118" s="31" t="s">
        <v>47</v>
      </c>
      <c r="E118" s="30" t="s">
        <v>770</v>
      </c>
      <c r="F118" s="31" t="s">
        <v>779</v>
      </c>
      <c r="G118" s="31" t="s">
        <v>113</v>
      </c>
      <c r="H118" s="31" t="s">
        <v>771</v>
      </c>
      <c r="I118" s="29" t="s">
        <v>772</v>
      </c>
      <c r="J118" s="29" t="s">
        <v>773</v>
      </c>
      <c r="K118" s="31" t="s">
        <v>774</v>
      </c>
      <c r="L118" s="32"/>
      <c r="M118" s="32"/>
      <c r="N118" s="32"/>
      <c r="O118" s="33" t="s">
        <v>780</v>
      </c>
      <c r="P118" s="34" t="s">
        <v>781</v>
      </c>
      <c r="Q118" s="7"/>
      <c r="R118" s="7"/>
      <c r="S118" s="7"/>
    </row>
    <row r="119" spans="1:19" ht="158.25" customHeight="1">
      <c r="A119" s="27"/>
      <c r="B119" s="28" t="s">
        <v>782</v>
      </c>
      <c r="C119" s="29" t="s">
        <v>783</v>
      </c>
      <c r="D119" s="30" t="s">
        <v>47</v>
      </c>
      <c r="E119" s="30" t="s">
        <v>770</v>
      </c>
      <c r="F119" s="30" t="s">
        <v>779</v>
      </c>
      <c r="G119" s="30" t="s">
        <v>113</v>
      </c>
      <c r="H119" s="31" t="s">
        <v>784</v>
      </c>
      <c r="I119" s="29" t="s">
        <v>772</v>
      </c>
      <c r="J119" s="29" t="s">
        <v>773</v>
      </c>
      <c r="K119" s="31" t="s">
        <v>774</v>
      </c>
      <c r="L119" s="32"/>
      <c r="M119" s="32"/>
      <c r="N119" s="32"/>
      <c r="O119" s="33" t="s">
        <v>785</v>
      </c>
      <c r="P119" s="34" t="s">
        <v>776</v>
      </c>
      <c r="Q119" s="7"/>
      <c r="R119" s="7"/>
      <c r="S119" s="7"/>
    </row>
    <row r="120" spans="1:19" ht="12.75" customHeight="1">
      <c r="A120" s="27"/>
      <c r="B120" s="29" t="s">
        <v>786</v>
      </c>
      <c r="C120" s="49" t="s">
        <v>787</v>
      </c>
      <c r="D120" s="50" t="s">
        <v>788</v>
      </c>
      <c r="E120" s="50" t="s">
        <v>770</v>
      </c>
      <c r="F120" s="50" t="s">
        <v>133</v>
      </c>
      <c r="G120" s="50" t="s">
        <v>113</v>
      </c>
      <c r="H120" s="31" t="s">
        <v>789</v>
      </c>
      <c r="I120" s="31" t="s">
        <v>772</v>
      </c>
      <c r="J120" s="29" t="s">
        <v>773</v>
      </c>
      <c r="K120" s="31" t="s">
        <v>774</v>
      </c>
      <c r="L120" s="51">
        <v>1275000</v>
      </c>
      <c r="M120" s="51">
        <v>2332000</v>
      </c>
      <c r="N120" s="51">
        <v>3388000</v>
      </c>
      <c r="O120" s="45" t="s">
        <v>790</v>
      </c>
      <c r="P120" s="52" t="s">
        <v>791</v>
      </c>
      <c r="Q120" s="7"/>
      <c r="R120" s="7"/>
      <c r="S120" s="7"/>
    </row>
    <row r="121" spans="1:19" ht="12.75" customHeight="1">
      <c r="A121" s="27"/>
      <c r="B121" s="29"/>
      <c r="C121" s="53"/>
      <c r="D121" s="54"/>
      <c r="E121" s="54"/>
      <c r="F121" s="54"/>
      <c r="G121" s="54"/>
      <c r="H121" s="31"/>
      <c r="I121" s="31"/>
      <c r="J121" s="29"/>
      <c r="K121" s="31"/>
      <c r="L121" s="55"/>
      <c r="M121" s="55"/>
      <c r="N121" s="55"/>
      <c r="O121" s="46"/>
      <c r="P121" s="56"/>
      <c r="Q121" s="7"/>
      <c r="R121" s="7"/>
      <c r="S121" s="7"/>
    </row>
    <row r="122" spans="1:19" ht="78.75" customHeight="1">
      <c r="A122" s="27"/>
      <c r="B122" s="29"/>
      <c r="C122" s="29" t="s">
        <v>792</v>
      </c>
      <c r="D122" s="54"/>
      <c r="E122" s="54"/>
      <c r="F122" s="54"/>
      <c r="G122" s="54"/>
      <c r="H122" s="31"/>
      <c r="I122" s="31"/>
      <c r="J122" s="29"/>
      <c r="K122" s="31"/>
      <c r="L122" s="32">
        <v>3300000</v>
      </c>
      <c r="M122" s="32">
        <v>2100000</v>
      </c>
      <c r="N122" s="32">
        <v>1300000</v>
      </c>
      <c r="O122" s="46"/>
      <c r="P122" s="34" t="s">
        <v>793</v>
      </c>
      <c r="Q122" s="7"/>
      <c r="R122" s="7"/>
      <c r="S122" s="7"/>
    </row>
    <row r="123" spans="1:19" ht="78.75" customHeight="1">
      <c r="A123" s="57">
        <v>112</v>
      </c>
      <c r="B123" s="29"/>
      <c r="C123" s="29" t="s">
        <v>794</v>
      </c>
      <c r="D123" s="54"/>
      <c r="E123" s="54"/>
      <c r="F123" s="54"/>
      <c r="G123" s="54"/>
      <c r="H123" s="31"/>
      <c r="I123" s="31"/>
      <c r="J123" s="29"/>
      <c r="K123" s="31"/>
      <c r="L123" s="32">
        <v>465100</v>
      </c>
      <c r="M123" s="32">
        <v>485400</v>
      </c>
      <c r="N123" s="32">
        <v>485400</v>
      </c>
      <c r="O123" s="46"/>
      <c r="P123" s="34" t="s">
        <v>795</v>
      </c>
      <c r="Q123" s="7"/>
      <c r="R123" s="7"/>
      <c r="S123" s="7"/>
    </row>
    <row r="124" spans="1:19" ht="78.75" customHeight="1">
      <c r="A124" s="27">
        <v>113</v>
      </c>
      <c r="B124" s="29"/>
      <c r="C124" s="29" t="s">
        <v>796</v>
      </c>
      <c r="D124" s="30"/>
      <c r="E124" s="30"/>
      <c r="F124" s="30"/>
      <c r="G124" s="30"/>
      <c r="H124" s="31"/>
      <c r="I124" s="31"/>
      <c r="J124" s="29"/>
      <c r="K124" s="31"/>
      <c r="L124" s="32">
        <v>0</v>
      </c>
      <c r="M124" s="32">
        <v>400000</v>
      </c>
      <c r="N124" s="32">
        <v>448000</v>
      </c>
      <c r="O124" s="46"/>
      <c r="P124" s="34" t="s">
        <v>797</v>
      </c>
      <c r="Q124" s="7"/>
      <c r="R124" s="7"/>
      <c r="S124" s="7"/>
    </row>
    <row r="125" spans="1:19" ht="32.25" customHeight="1">
      <c r="A125" s="58">
        <v>114</v>
      </c>
      <c r="B125" s="59" t="s">
        <v>798</v>
      </c>
      <c r="C125" s="53" t="s">
        <v>799</v>
      </c>
      <c r="D125" s="30" t="s">
        <v>47</v>
      </c>
      <c r="E125" s="30" t="s">
        <v>770</v>
      </c>
      <c r="F125" s="30" t="s">
        <v>809</v>
      </c>
      <c r="G125" s="30" t="s">
        <v>113</v>
      </c>
      <c r="H125" s="30" t="s">
        <v>800</v>
      </c>
      <c r="I125" s="53" t="s">
        <v>801</v>
      </c>
      <c r="J125" s="53" t="s">
        <v>840</v>
      </c>
      <c r="K125" s="30" t="s">
        <v>841</v>
      </c>
      <c r="L125" s="55"/>
      <c r="M125" s="60"/>
      <c r="N125" s="55"/>
      <c r="O125" s="61" t="s">
        <v>842</v>
      </c>
      <c r="P125" s="56" t="s">
        <v>843</v>
      </c>
      <c r="Q125" s="47"/>
      <c r="R125" s="7"/>
      <c r="S125" s="7"/>
    </row>
    <row r="126" spans="1:19" ht="25.5" customHeight="1">
      <c r="A126" s="27">
        <v>115</v>
      </c>
      <c r="B126" s="62" t="s">
        <v>844</v>
      </c>
      <c r="C126" s="29" t="s">
        <v>845</v>
      </c>
      <c r="D126" s="30" t="s">
        <v>47</v>
      </c>
      <c r="E126" s="30" t="s">
        <v>770</v>
      </c>
      <c r="F126" s="30" t="s">
        <v>64</v>
      </c>
      <c r="G126" s="30" t="s">
        <v>113</v>
      </c>
      <c r="H126" s="31" t="s">
        <v>846</v>
      </c>
      <c r="I126" s="29" t="s">
        <v>847</v>
      </c>
      <c r="J126" s="29" t="s">
        <v>848</v>
      </c>
      <c r="K126" s="31" t="s">
        <v>849</v>
      </c>
      <c r="L126" s="32"/>
      <c r="M126" s="32"/>
      <c r="N126" s="32"/>
      <c r="O126" s="33" t="s">
        <v>850</v>
      </c>
      <c r="P126" s="34" t="s">
        <v>851</v>
      </c>
      <c r="Q126" s="47"/>
      <c r="R126" s="7"/>
      <c r="S126" s="7"/>
    </row>
    <row r="127" spans="1:19" ht="33.75" customHeight="1">
      <c r="A127" s="27">
        <v>116</v>
      </c>
      <c r="B127" s="28" t="s">
        <v>852</v>
      </c>
      <c r="C127" s="29" t="s">
        <v>853</v>
      </c>
      <c r="D127" s="31" t="s">
        <v>47</v>
      </c>
      <c r="E127" s="31" t="s">
        <v>770</v>
      </c>
      <c r="F127" s="31" t="s">
        <v>632</v>
      </c>
      <c r="G127" s="31" t="s">
        <v>113</v>
      </c>
      <c r="H127" s="31" t="s">
        <v>854</v>
      </c>
      <c r="I127" s="29" t="s">
        <v>855</v>
      </c>
      <c r="J127" s="29" t="s">
        <v>856</v>
      </c>
      <c r="K127" s="31" t="s">
        <v>849</v>
      </c>
      <c r="L127" s="32"/>
      <c r="M127" s="32"/>
      <c r="N127" s="32"/>
      <c r="O127" s="33" t="s">
        <v>857</v>
      </c>
      <c r="P127" s="34" t="s">
        <v>851</v>
      </c>
      <c r="Q127" s="7"/>
      <c r="R127" s="7"/>
      <c r="S127" s="7"/>
    </row>
    <row r="128" spans="1:19" ht="79.5" customHeight="1">
      <c r="A128" s="27">
        <v>117</v>
      </c>
      <c r="B128" s="28" t="s">
        <v>858</v>
      </c>
      <c r="C128" s="29" t="s">
        <v>859</v>
      </c>
      <c r="D128" s="31" t="s">
        <v>47</v>
      </c>
      <c r="E128" s="31" t="s">
        <v>70</v>
      </c>
      <c r="F128" s="31" t="s">
        <v>133</v>
      </c>
      <c r="G128" s="31" t="s">
        <v>113</v>
      </c>
      <c r="H128" s="31" t="s">
        <v>860</v>
      </c>
      <c r="I128" s="29" t="s">
        <v>861</v>
      </c>
      <c r="J128" s="29" t="s">
        <v>862</v>
      </c>
      <c r="K128" s="31" t="s">
        <v>42</v>
      </c>
      <c r="L128" s="32">
        <v>40000</v>
      </c>
      <c r="M128" s="32">
        <v>60000</v>
      </c>
      <c r="N128" s="32">
        <v>100000</v>
      </c>
      <c r="O128" s="35" t="s">
        <v>52</v>
      </c>
      <c r="P128" s="34" t="s">
        <v>863</v>
      </c>
      <c r="Q128" s="7"/>
      <c r="R128" s="7"/>
      <c r="S128" s="7"/>
    </row>
    <row r="129" spans="1:19" ht="99" customHeight="1">
      <c r="A129" s="27">
        <v>118</v>
      </c>
      <c r="B129" s="28" t="s">
        <v>864</v>
      </c>
      <c r="C129" s="29" t="s">
        <v>865</v>
      </c>
      <c r="D129" s="31" t="s">
        <v>47</v>
      </c>
      <c r="E129" s="31" t="s">
        <v>132</v>
      </c>
      <c r="F129" s="31" t="s">
        <v>133</v>
      </c>
      <c r="G129" s="31" t="s">
        <v>113</v>
      </c>
      <c r="H129" s="31" t="s">
        <v>866</v>
      </c>
      <c r="I129" s="31" t="s">
        <v>867</v>
      </c>
      <c r="J129" s="29" t="s">
        <v>868</v>
      </c>
      <c r="K129" s="31" t="s">
        <v>869</v>
      </c>
      <c r="L129" s="32">
        <v>571300</v>
      </c>
      <c r="M129" s="32">
        <v>821300</v>
      </c>
      <c r="N129" s="32">
        <v>821300</v>
      </c>
      <c r="O129" s="35" t="s">
        <v>870</v>
      </c>
      <c r="P129" s="34" t="s">
        <v>866</v>
      </c>
      <c r="Q129" s="7"/>
      <c r="R129" s="7"/>
      <c r="S129" s="7"/>
    </row>
    <row r="130" spans="1:19" ht="99.75" customHeight="1">
      <c r="A130" s="17">
        <v>119</v>
      </c>
      <c r="B130" s="63" t="s">
        <v>871</v>
      </c>
      <c r="C130" s="64" t="s">
        <v>872</v>
      </c>
      <c r="D130" s="19" t="s">
        <v>35</v>
      </c>
      <c r="E130" s="19" t="s">
        <v>132</v>
      </c>
      <c r="F130" s="19" t="s">
        <v>133</v>
      </c>
      <c r="G130" s="19" t="s">
        <v>113</v>
      </c>
      <c r="H130" s="19" t="s">
        <v>873</v>
      </c>
      <c r="I130" s="64" t="s">
        <v>874</v>
      </c>
      <c r="J130" s="64" t="s">
        <v>875</v>
      </c>
      <c r="K130" s="19" t="s">
        <v>519</v>
      </c>
      <c r="L130" s="65">
        <v>11710000</v>
      </c>
      <c r="M130" s="65">
        <v>15660000</v>
      </c>
      <c r="N130" s="65">
        <v>25574000</v>
      </c>
      <c r="O130" s="66" t="s">
        <v>1094</v>
      </c>
      <c r="P130" s="67" t="s">
        <v>1095</v>
      </c>
      <c r="Q130" s="7"/>
      <c r="R130" s="7"/>
      <c r="S130" s="7"/>
    </row>
    <row r="131" spans="1:19" ht="21" customHeight="1">
      <c r="A131" s="7"/>
      <c r="B131" s="7"/>
      <c r="C131" s="68"/>
      <c r="D131" s="7"/>
      <c r="E131" s="7"/>
      <c r="F131" s="7"/>
      <c r="G131" s="7"/>
      <c r="H131" s="7"/>
      <c r="I131" s="68"/>
      <c r="J131" s="68"/>
      <c r="K131" s="7"/>
      <c r="L131" s="7"/>
      <c r="M131" s="7"/>
      <c r="N131" s="7"/>
      <c r="O131" s="11"/>
      <c r="P131" s="11"/>
      <c r="Q131" s="7"/>
      <c r="R131" s="7"/>
      <c r="S131" s="7"/>
    </row>
    <row r="132" spans="1:19" ht="21" customHeight="1">
      <c r="A132" s="7"/>
      <c r="B132" s="8"/>
      <c r="C132" s="68"/>
      <c r="D132" s="7"/>
      <c r="E132" s="7"/>
      <c r="F132" s="7"/>
      <c r="G132" s="7"/>
      <c r="H132" s="7"/>
      <c r="I132" s="68"/>
      <c r="J132" s="68"/>
      <c r="K132" s="7"/>
      <c r="L132" s="7"/>
      <c r="M132" s="7"/>
      <c r="N132" s="7"/>
      <c r="O132" s="11"/>
      <c r="P132" s="11"/>
      <c r="Q132" s="7"/>
      <c r="R132" s="7"/>
      <c r="S132" s="7"/>
    </row>
    <row r="133" spans="1:19" ht="28.5" customHeight="1">
      <c r="A133" s="7"/>
      <c r="B133" s="8"/>
      <c r="C133" s="68"/>
      <c r="D133" s="7"/>
      <c r="E133" s="7"/>
      <c r="F133" s="7"/>
      <c r="G133" s="7"/>
      <c r="H133" s="7"/>
      <c r="I133" s="68"/>
      <c r="J133" s="68" t="s">
        <v>1096</v>
      </c>
      <c r="K133" s="7"/>
      <c r="L133" s="47">
        <f>SUM(L5:L130)-L7-L83</f>
        <v>680327671.20000017</v>
      </c>
      <c r="M133" s="47">
        <f>SUM(M5:M130)-M7-M83</f>
        <v>640104081.79999983</v>
      </c>
      <c r="N133" s="47">
        <f>SUM(N5:N130)-N7-N83</f>
        <v>651801975.89999986</v>
      </c>
      <c r="O133" s="11"/>
      <c r="P133" s="11"/>
      <c r="Q133" s="7"/>
      <c r="R133" s="7"/>
      <c r="S133" s="7"/>
    </row>
    <row r="134" spans="1:19" ht="12.75" customHeight="1">
      <c r="A134" s="7"/>
      <c r="B134" s="8"/>
      <c r="C134" s="68"/>
      <c r="D134" s="7"/>
      <c r="E134" s="7"/>
      <c r="F134" s="7"/>
      <c r="G134" s="7"/>
      <c r="H134" s="7"/>
      <c r="I134" s="68"/>
      <c r="J134" s="68"/>
      <c r="K134" s="7"/>
      <c r="L134" s="7"/>
      <c r="M134" s="7"/>
      <c r="N134" s="7"/>
      <c r="O134" s="11"/>
      <c r="P134" s="11"/>
      <c r="Q134" s="7"/>
      <c r="R134" s="7"/>
      <c r="S134" s="7"/>
    </row>
    <row r="135" spans="1:19" ht="12.75" customHeight="1">
      <c r="A135" s="7"/>
      <c r="B135" s="8"/>
      <c r="C135" s="68"/>
      <c r="D135" s="7"/>
      <c r="E135" s="7"/>
      <c r="F135" s="7"/>
      <c r="G135" s="7"/>
      <c r="H135" s="7"/>
      <c r="I135" s="68"/>
      <c r="J135" s="68"/>
      <c r="K135" s="7"/>
      <c r="L135" s="7"/>
      <c r="M135" s="7"/>
      <c r="N135" s="7"/>
      <c r="O135" s="11"/>
      <c r="P135" s="11"/>
      <c r="Q135" s="7"/>
      <c r="R135" s="7"/>
      <c r="S135" s="7"/>
    </row>
    <row r="136" spans="1:19" ht="12.75" customHeight="1">
      <c r="A136" s="7"/>
      <c r="B136" s="8"/>
      <c r="C136" s="68"/>
      <c r="D136" s="7"/>
      <c r="E136" s="7"/>
      <c r="F136" s="7"/>
      <c r="G136" s="7"/>
      <c r="H136" s="7"/>
      <c r="I136" s="68"/>
      <c r="J136" s="68"/>
      <c r="K136" s="7"/>
      <c r="L136" s="7"/>
      <c r="M136" s="69"/>
      <c r="N136" s="69"/>
      <c r="O136" s="11"/>
      <c r="P136" s="11"/>
      <c r="Q136" s="7"/>
      <c r="R136" s="7"/>
      <c r="S136" s="7"/>
    </row>
    <row r="137" spans="1:19" ht="12.75" customHeight="1">
      <c r="A137" s="7"/>
      <c r="B137" s="8"/>
      <c r="C137" s="68"/>
      <c r="D137" s="7"/>
      <c r="E137" s="7"/>
      <c r="F137" s="7"/>
      <c r="G137" s="7"/>
      <c r="H137" s="7"/>
      <c r="I137" s="68"/>
      <c r="J137" s="68"/>
      <c r="K137" s="7"/>
      <c r="L137" s="7"/>
      <c r="M137" s="7"/>
      <c r="N137" s="7"/>
      <c r="O137" s="11"/>
      <c r="P137" s="11"/>
      <c r="Q137" s="7"/>
      <c r="R137" s="7"/>
      <c r="S137" s="7"/>
    </row>
    <row r="138" spans="1:19" ht="12.75" customHeight="1">
      <c r="A138" s="7"/>
      <c r="B138" s="8"/>
      <c r="C138" s="68"/>
      <c r="D138" s="7"/>
      <c r="E138" s="7"/>
      <c r="F138" s="7"/>
      <c r="G138" s="7"/>
      <c r="H138" s="7"/>
      <c r="I138" s="68"/>
      <c r="J138" s="68"/>
      <c r="K138" s="7"/>
      <c r="L138" s="47"/>
      <c r="M138" s="47"/>
      <c r="N138" s="47"/>
      <c r="O138" s="11"/>
      <c r="P138" s="11"/>
      <c r="Q138" s="7"/>
      <c r="R138" s="7"/>
      <c r="S138" s="7"/>
    </row>
    <row r="139" spans="1:19" ht="12.75" customHeight="1">
      <c r="A139" s="7"/>
      <c r="B139" s="8"/>
      <c r="C139" s="68"/>
      <c r="D139" s="7"/>
      <c r="E139" s="7"/>
      <c r="F139" s="7"/>
      <c r="G139" s="7"/>
      <c r="H139" s="7"/>
      <c r="I139" s="68"/>
      <c r="J139" s="68"/>
      <c r="K139" s="7"/>
      <c r="L139" s="47"/>
      <c r="M139" s="7"/>
      <c r="N139" s="7"/>
      <c r="O139" s="11"/>
      <c r="P139" s="11"/>
      <c r="Q139" s="7"/>
      <c r="R139" s="7"/>
      <c r="S139" s="7"/>
    </row>
    <row r="140" spans="1:19" ht="12.75" customHeight="1">
      <c r="A140" s="7"/>
      <c r="B140" s="7"/>
      <c r="C140" s="7"/>
      <c r="D140" s="7"/>
      <c r="E140" s="7"/>
      <c r="F140" s="7"/>
      <c r="G140" s="7"/>
      <c r="H140" s="7"/>
      <c r="I140" s="7"/>
      <c r="J140" s="7"/>
      <c r="K140" s="7"/>
      <c r="L140" s="47"/>
      <c r="M140" s="7"/>
      <c r="N140" s="7"/>
      <c r="O140" s="7"/>
      <c r="P140" s="7"/>
      <c r="Q140" s="7"/>
      <c r="R140" s="7"/>
      <c r="S140" s="7"/>
    </row>
    <row r="141" spans="1:19" ht="12.75" customHeight="1">
      <c r="A141" s="7"/>
      <c r="B141" s="8"/>
      <c r="C141" s="68"/>
      <c r="D141" s="7"/>
      <c r="E141" s="7"/>
      <c r="F141" s="7"/>
      <c r="G141" s="7"/>
      <c r="H141" s="7"/>
      <c r="I141" s="68"/>
      <c r="J141" s="68"/>
      <c r="K141" s="7"/>
      <c r="L141" s="47"/>
      <c r="M141" s="7"/>
      <c r="N141" s="7"/>
      <c r="O141" s="11"/>
      <c r="P141" s="11"/>
      <c r="Q141" s="7"/>
      <c r="R141" s="7"/>
      <c r="S141" s="7"/>
    </row>
  </sheetData>
  <autoFilter ref="A2:P133"/>
  <customSheetViews>
    <customSheetView guid="{477D528D-03E4-45E4-AEC0-4498EE9A3755}" filter="1" showAutoFilter="1">
      <pageMargins left="0.7" right="0.7" top="0.75" bottom="0.75" header="0.3" footer="0.3"/>
      <autoFilter ref="B1:K1"/>
    </customSheetView>
  </customSheetViews>
  <mergeCells count="3">
    <mergeCell ref="D3:G3"/>
    <mergeCell ref="A1:I1"/>
    <mergeCell ref="J1:P1"/>
  </mergeCells>
  <phoneticPr fontId="43" type="noConversion"/>
  <hyperlinks>
    <hyperlink ref="O5" r:id="rId1"/>
    <hyperlink ref="O6" r:id="rId2"/>
    <hyperlink ref="O7" r:id="rId3"/>
    <hyperlink ref="O8" r:id="rId4"/>
    <hyperlink ref="O9" r:id="rId5"/>
    <hyperlink ref="O10" r:id="rId6"/>
    <hyperlink ref="O11" r:id="rId7"/>
    <hyperlink ref="O12" r:id="rId8"/>
    <hyperlink ref="O13" r:id="rId9"/>
    <hyperlink ref="O14" r:id="rId10"/>
    <hyperlink ref="O15" r:id="rId11"/>
    <hyperlink ref="O16" r:id="rId12"/>
    <hyperlink ref="O17" r:id="rId13"/>
    <hyperlink ref="O18" r:id="rId14"/>
    <hyperlink ref="O19" r:id="rId15"/>
    <hyperlink ref="O20" r:id="rId16"/>
    <hyperlink ref="O21" r:id="rId17"/>
    <hyperlink ref="O22" r:id="rId18"/>
    <hyperlink ref="O23" r:id="rId19"/>
    <hyperlink ref="O24" r:id="rId20"/>
    <hyperlink ref="O25" r:id="rId21"/>
    <hyperlink ref="O26" r:id="rId22"/>
    <hyperlink ref="O27" r:id="rId23"/>
    <hyperlink ref="O28" r:id="rId24"/>
    <hyperlink ref="O29" r:id="rId25"/>
    <hyperlink ref="O30" r:id="rId26"/>
    <hyperlink ref="O31" r:id="rId27"/>
    <hyperlink ref="O32" r:id="rId28"/>
    <hyperlink ref="O33" r:id="rId29"/>
    <hyperlink ref="O34" r:id="rId30"/>
    <hyperlink ref="O35" r:id="rId31"/>
    <hyperlink ref="O36" r:id="rId32"/>
    <hyperlink ref="O37" r:id="rId33"/>
    <hyperlink ref="O38" r:id="rId34"/>
    <hyperlink ref="O39" r:id="rId35" location="!ru/"/>
    <hyperlink ref="O40" r:id="rId36"/>
    <hyperlink ref="O41" r:id="rId37"/>
    <hyperlink ref="O42" r:id="rId38"/>
    <hyperlink ref="O44" r:id="rId39"/>
    <hyperlink ref="O45" r:id="rId40"/>
    <hyperlink ref="O46" r:id="rId41"/>
    <hyperlink ref="O47" r:id="rId42"/>
    <hyperlink ref="O48" r:id="rId43"/>
    <hyperlink ref="O49" r:id="rId44"/>
    <hyperlink ref="O50" r:id="rId45"/>
    <hyperlink ref="O51" r:id="rId46"/>
    <hyperlink ref="O52" r:id="rId47"/>
    <hyperlink ref="O53" r:id="rId48"/>
    <hyperlink ref="O54" r:id="rId49"/>
    <hyperlink ref="O55" r:id="rId50"/>
    <hyperlink ref="O56" r:id="rId51"/>
    <hyperlink ref="O57" r:id="rId52"/>
    <hyperlink ref="O58" r:id="rId53"/>
    <hyperlink ref="O59" r:id="rId54"/>
    <hyperlink ref="O60" r:id="rId55"/>
    <hyperlink ref="O61" r:id="rId56"/>
    <hyperlink ref="O62" r:id="rId57"/>
    <hyperlink ref="O63" r:id="rId58"/>
    <hyperlink ref="O64" r:id="rId59"/>
    <hyperlink ref="O65" r:id="rId60"/>
    <hyperlink ref="O66" r:id="rId61"/>
    <hyperlink ref="O67" r:id="rId62"/>
    <hyperlink ref="O68" r:id="rId63"/>
    <hyperlink ref="O69" r:id="rId64"/>
    <hyperlink ref="O70" r:id="rId65"/>
    <hyperlink ref="O71" r:id="rId66"/>
    <hyperlink ref="O72" r:id="rId67"/>
    <hyperlink ref="O73" r:id="rId68"/>
    <hyperlink ref="O74" r:id="rId69"/>
    <hyperlink ref="O75" r:id="rId70"/>
    <hyperlink ref="O76" r:id="rId71"/>
    <hyperlink ref="O77" r:id="rId72"/>
    <hyperlink ref="O78" r:id="rId73"/>
    <hyperlink ref="O79" r:id="rId74"/>
    <hyperlink ref="O82" r:id="rId75"/>
    <hyperlink ref="O83" r:id="rId76"/>
    <hyperlink ref="O87" r:id="rId77"/>
    <hyperlink ref="O92" r:id="rId78"/>
    <hyperlink ref="O93" r:id="rId79"/>
    <hyperlink ref="O94" r:id="rId80"/>
    <hyperlink ref="O96" r:id="rId81"/>
    <hyperlink ref="O97" r:id="rId82"/>
    <hyperlink ref="O98" r:id="rId83"/>
    <hyperlink ref="O99" r:id="rId84"/>
    <hyperlink ref="O100" r:id="rId85"/>
    <hyperlink ref="O101" r:id="rId86"/>
    <hyperlink ref="O102" r:id="rId87"/>
    <hyperlink ref="O103" r:id="rId88"/>
    <hyperlink ref="O104" r:id="rId89"/>
    <hyperlink ref="O105" r:id="rId90"/>
    <hyperlink ref="O106" r:id="rId91"/>
    <hyperlink ref="O107" r:id="rId92"/>
    <hyperlink ref="O108" r:id="rId93"/>
    <hyperlink ref="O109" r:id="rId94"/>
    <hyperlink ref="O110" r:id="rId95"/>
    <hyperlink ref="O111" r:id="rId96"/>
    <hyperlink ref="O112" r:id="rId97"/>
    <hyperlink ref="O113" r:id="rId98"/>
    <hyperlink ref="O114" r:id="rId99"/>
    <hyperlink ref="O115" r:id="rId100"/>
    <hyperlink ref="O116" r:id="rId101"/>
    <hyperlink ref="O117" r:id="rId102"/>
    <hyperlink ref="O118" r:id="rId103"/>
    <hyperlink ref="O119" r:id="rId104"/>
    <hyperlink ref="O120" r:id="rId105"/>
    <hyperlink ref="O125" r:id="rId106"/>
    <hyperlink ref="O126" r:id="rId107"/>
    <hyperlink ref="O127" r:id="rId108"/>
    <hyperlink ref="O128" r:id="rId109"/>
    <hyperlink ref="O129" r:id="rId110"/>
    <hyperlink ref="O130" r:id="rId111"/>
  </hyperlinks>
  <pageMargins left="0.70866141732283472" right="0.70866141732283472" top="0.74803149606299213" bottom="0.15748031496062992" header="0" footer="0"/>
  <pageSetup paperSize="9" scale="45" orientation="landscape"/>
</worksheet>
</file>

<file path=xl/worksheets/sheet3.xml><?xml version="1.0" encoding="utf-8"?>
<worksheet xmlns="http://schemas.openxmlformats.org/spreadsheetml/2006/main" xmlns:r="http://schemas.openxmlformats.org/officeDocument/2006/relationships">
  <dimension ref="A1:AR100"/>
  <sheetViews>
    <sheetView workbookViewId="0">
      <pane xSplit="2" ySplit="4" topLeftCell="AE17" activePane="bottomRight" state="frozen"/>
      <selection pane="topRight" activeCell="C1" sqref="C1"/>
      <selection pane="bottomLeft" activeCell="A5" sqref="A5"/>
      <selection pane="bottomRight" activeCell="AG3" sqref="AG3:AI3"/>
    </sheetView>
  </sheetViews>
  <sheetFormatPr defaultColWidth="14.42578125" defaultRowHeight="15" customHeight="1"/>
  <cols>
    <col min="1" max="1" width="2.7109375" customWidth="1"/>
    <col min="2" max="2" width="38" customWidth="1"/>
    <col min="3" max="3" width="15.7109375" customWidth="1"/>
    <col min="4" max="4" width="15" customWidth="1"/>
    <col min="5" max="5" width="14.140625" customWidth="1"/>
    <col min="6" max="8" width="13.28515625" customWidth="1"/>
    <col min="9" max="9" width="13.7109375" customWidth="1"/>
    <col min="10" max="10" width="14.140625" customWidth="1"/>
    <col min="11" max="11" width="15.28515625" customWidth="1"/>
    <col min="12" max="13" width="14.7109375" customWidth="1"/>
    <col min="14" max="14" width="16.7109375" customWidth="1"/>
    <col min="15" max="17" width="13.28515625" customWidth="1"/>
    <col min="18" max="18" width="15.140625" customWidth="1"/>
    <col min="19" max="23" width="13.28515625" customWidth="1"/>
    <col min="24" max="26" width="9.85546875" customWidth="1"/>
    <col min="27" max="27" width="10.7109375" customWidth="1"/>
    <col min="28" max="29" width="9.85546875" customWidth="1"/>
    <col min="30" max="30" width="14.7109375" customWidth="1"/>
    <col min="31" max="31" width="13.28515625" customWidth="1"/>
    <col min="32" max="32" width="12.140625" customWidth="1"/>
    <col min="33" max="33" width="14.7109375" customWidth="1"/>
    <col min="34" max="35" width="15.7109375" customWidth="1"/>
    <col min="36" max="38" width="12.7109375" customWidth="1"/>
    <col min="39" max="41" width="14.7109375" customWidth="1"/>
    <col min="42" max="44" width="11.85546875" customWidth="1"/>
  </cols>
  <sheetData>
    <row r="1" spans="1:44" ht="15.75">
      <c r="A1" s="70"/>
      <c r="B1" s="71" t="s">
        <v>18</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15.75">
      <c r="A2" s="70"/>
      <c r="B2" s="262" t="s">
        <v>1097</v>
      </c>
      <c r="C2" s="265" t="s">
        <v>1098</v>
      </c>
      <c r="D2" s="266"/>
      <c r="E2" s="267"/>
      <c r="F2" s="271" t="s">
        <v>1099</v>
      </c>
      <c r="G2" s="266"/>
      <c r="H2" s="266"/>
      <c r="I2" s="265" t="s">
        <v>1100</v>
      </c>
      <c r="J2" s="266"/>
      <c r="K2" s="267"/>
      <c r="L2" s="275" t="s">
        <v>1101</v>
      </c>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62" t="s">
        <v>1102</v>
      </c>
      <c r="AN2" s="266"/>
      <c r="AO2" s="267"/>
      <c r="AP2" s="262" t="s">
        <v>1103</v>
      </c>
      <c r="AQ2" s="266"/>
      <c r="AR2" s="267"/>
    </row>
    <row r="3" spans="1:44" ht="97.5" customHeight="1">
      <c r="A3" s="70"/>
      <c r="B3" s="263"/>
      <c r="C3" s="268"/>
      <c r="D3" s="269"/>
      <c r="E3" s="270"/>
      <c r="F3" s="269"/>
      <c r="G3" s="269"/>
      <c r="H3" s="269"/>
      <c r="I3" s="268"/>
      <c r="J3" s="269"/>
      <c r="K3" s="270"/>
      <c r="L3" s="276" t="s">
        <v>1104</v>
      </c>
      <c r="M3" s="273"/>
      <c r="N3" s="274"/>
      <c r="O3" s="272" t="s">
        <v>1105</v>
      </c>
      <c r="P3" s="273"/>
      <c r="Q3" s="274"/>
      <c r="R3" s="272" t="s">
        <v>1106</v>
      </c>
      <c r="S3" s="273"/>
      <c r="T3" s="274"/>
      <c r="U3" s="272" t="s">
        <v>1107</v>
      </c>
      <c r="V3" s="273"/>
      <c r="W3" s="274"/>
      <c r="X3" s="272" t="s">
        <v>1108</v>
      </c>
      <c r="Y3" s="273"/>
      <c r="Z3" s="274"/>
      <c r="AA3" s="272" t="s">
        <v>1109</v>
      </c>
      <c r="AB3" s="273"/>
      <c r="AC3" s="274"/>
      <c r="AD3" s="272" t="s">
        <v>1110</v>
      </c>
      <c r="AE3" s="273"/>
      <c r="AF3" s="274"/>
      <c r="AG3" s="272" t="s">
        <v>1111</v>
      </c>
      <c r="AH3" s="273"/>
      <c r="AI3" s="274"/>
      <c r="AJ3" s="272" t="s">
        <v>809</v>
      </c>
      <c r="AK3" s="273"/>
      <c r="AL3" s="274"/>
      <c r="AM3" s="268"/>
      <c r="AN3" s="269"/>
      <c r="AO3" s="270"/>
      <c r="AP3" s="268"/>
      <c r="AQ3" s="269"/>
      <c r="AR3" s="270"/>
    </row>
    <row r="4" spans="1:44" ht="15.75">
      <c r="A4" s="70"/>
      <c r="B4" s="264"/>
      <c r="C4" s="73">
        <v>2019</v>
      </c>
      <c r="D4" s="74">
        <v>2020</v>
      </c>
      <c r="E4" s="75">
        <v>2021</v>
      </c>
      <c r="F4" s="76">
        <v>2019</v>
      </c>
      <c r="G4" s="77">
        <v>2020</v>
      </c>
      <c r="H4" s="78">
        <v>2021</v>
      </c>
      <c r="I4" s="73">
        <v>2019</v>
      </c>
      <c r="J4" s="74">
        <v>2020</v>
      </c>
      <c r="K4" s="75">
        <v>2021</v>
      </c>
      <c r="L4" s="79">
        <v>2019</v>
      </c>
      <c r="M4" s="74">
        <v>2020</v>
      </c>
      <c r="N4" s="74">
        <v>2021</v>
      </c>
      <c r="O4" s="74">
        <v>2019</v>
      </c>
      <c r="P4" s="74">
        <v>2020</v>
      </c>
      <c r="Q4" s="74">
        <v>2021</v>
      </c>
      <c r="R4" s="74">
        <v>2019</v>
      </c>
      <c r="S4" s="74">
        <v>2020</v>
      </c>
      <c r="T4" s="74">
        <v>2021</v>
      </c>
      <c r="U4" s="74">
        <v>2019</v>
      </c>
      <c r="V4" s="74">
        <v>2020</v>
      </c>
      <c r="W4" s="74">
        <v>2021</v>
      </c>
      <c r="X4" s="74">
        <v>2019</v>
      </c>
      <c r="Y4" s="74">
        <v>2020</v>
      </c>
      <c r="Z4" s="74">
        <v>2021</v>
      </c>
      <c r="AA4" s="74">
        <v>2019</v>
      </c>
      <c r="AB4" s="74">
        <v>2020</v>
      </c>
      <c r="AC4" s="74">
        <v>2021</v>
      </c>
      <c r="AD4" s="74">
        <v>2019</v>
      </c>
      <c r="AE4" s="74">
        <v>2020</v>
      </c>
      <c r="AF4" s="74">
        <v>2021</v>
      </c>
      <c r="AG4" s="74">
        <v>2019</v>
      </c>
      <c r="AH4" s="74">
        <v>2020</v>
      </c>
      <c r="AI4" s="80">
        <v>2021</v>
      </c>
      <c r="AJ4" s="74">
        <v>2019</v>
      </c>
      <c r="AK4" s="74">
        <v>2020</v>
      </c>
      <c r="AL4" s="80">
        <v>2021</v>
      </c>
      <c r="AM4" s="73">
        <v>2019</v>
      </c>
      <c r="AN4" s="74">
        <v>2020</v>
      </c>
      <c r="AO4" s="75">
        <v>2021</v>
      </c>
      <c r="AP4" s="73">
        <v>2019</v>
      </c>
      <c r="AQ4" s="74">
        <v>2020</v>
      </c>
      <c r="AR4" s="75">
        <v>2021</v>
      </c>
    </row>
    <row r="5" spans="1:44" ht="16.5">
      <c r="A5" s="81"/>
      <c r="B5" s="82" t="s">
        <v>42</v>
      </c>
      <c r="C5" s="83">
        <f ca="1">'Акт. перечень'!L6</f>
        <v>25221520.600000001</v>
      </c>
      <c r="D5" s="84">
        <f ca="1">'Акт. перечень'!M6</f>
        <v>9054220.5999999996</v>
      </c>
      <c r="E5" s="85">
        <f ca="1">'Акт. перечень'!N6</f>
        <v>10803220.6</v>
      </c>
      <c r="F5" s="86"/>
      <c r="G5" s="84"/>
      <c r="H5" s="87"/>
      <c r="I5" s="88"/>
      <c r="J5" s="89"/>
      <c r="K5" s="90"/>
      <c r="L5" s="88"/>
      <c r="M5" s="89"/>
      <c r="N5" s="89"/>
      <c r="O5" s="89">
        <f ca="1">'Акт. перечень'!L128</f>
        <v>40000</v>
      </c>
      <c r="P5" s="89">
        <f ca="1">'Акт. перечень'!M128</f>
        <v>60000</v>
      </c>
      <c r="Q5" s="89">
        <f ca="1">'Акт. перечень'!N128</f>
        <v>100000</v>
      </c>
      <c r="R5" s="89"/>
      <c r="S5" s="89"/>
      <c r="T5" s="89"/>
      <c r="U5" s="89"/>
      <c r="V5" s="89"/>
      <c r="W5" s="89"/>
      <c r="X5" s="89"/>
      <c r="Y5" s="89"/>
      <c r="Z5" s="89"/>
      <c r="AA5" s="89"/>
      <c r="AB5" s="89"/>
      <c r="AC5" s="89"/>
      <c r="AD5" s="89"/>
      <c r="AE5" s="89"/>
      <c r="AF5" s="89"/>
      <c r="AG5" s="89"/>
      <c r="AH5" s="89"/>
      <c r="AI5" s="89"/>
      <c r="AJ5" s="89"/>
      <c r="AK5" s="89"/>
      <c r="AL5" s="91"/>
      <c r="AM5" s="86"/>
      <c r="AN5" s="84"/>
      <c r="AO5" s="87"/>
      <c r="AP5" s="92"/>
      <c r="AQ5" s="84"/>
      <c r="AR5" s="87"/>
    </row>
    <row r="6" spans="1:44" ht="16.5">
      <c r="A6" s="81"/>
      <c r="B6" s="93" t="s">
        <v>717</v>
      </c>
      <c r="C6" s="83"/>
      <c r="D6" s="89"/>
      <c r="E6" s="85"/>
      <c r="F6" s="94"/>
      <c r="G6" s="89"/>
      <c r="H6" s="90"/>
      <c r="I6" s="88"/>
      <c r="J6" s="89"/>
      <c r="K6" s="90"/>
      <c r="L6" s="88"/>
      <c r="M6" s="89"/>
      <c r="N6" s="89"/>
      <c r="O6" s="89"/>
      <c r="P6" s="89"/>
      <c r="Q6" s="89"/>
      <c r="R6" s="89">
        <v>18000000</v>
      </c>
      <c r="S6" s="89"/>
      <c r="T6" s="89"/>
      <c r="U6" s="89"/>
      <c r="V6" s="89"/>
      <c r="W6" s="89"/>
      <c r="X6" s="89"/>
      <c r="Y6" s="89"/>
      <c r="Z6" s="89"/>
      <c r="AA6" s="89"/>
      <c r="AB6" s="89"/>
      <c r="AC6" s="89"/>
      <c r="AD6" s="89"/>
      <c r="AE6" s="89"/>
      <c r="AF6" s="89"/>
      <c r="AG6" s="89"/>
      <c r="AH6" s="89"/>
      <c r="AI6" s="89"/>
      <c r="AJ6" s="89"/>
      <c r="AK6" s="89"/>
      <c r="AL6" s="91"/>
      <c r="AM6" s="94"/>
      <c r="AN6" s="89"/>
      <c r="AO6" s="90"/>
      <c r="AP6" s="88"/>
      <c r="AQ6" s="89"/>
      <c r="AR6" s="90"/>
    </row>
    <row r="7" spans="1:44" ht="16.5">
      <c r="A7" s="81"/>
      <c r="B7" s="95" t="s">
        <v>59</v>
      </c>
      <c r="C7" s="96"/>
      <c r="D7" s="97"/>
      <c r="E7" s="98"/>
      <c r="F7" s="96"/>
      <c r="G7" s="97"/>
      <c r="H7" s="99"/>
      <c r="I7" s="100">
        <f ca="1">'Акт. перечень'!L7</f>
        <v>2806300</v>
      </c>
      <c r="J7" s="97">
        <f ca="1">'Акт. перечень'!M7</f>
        <v>4689100</v>
      </c>
      <c r="K7" s="99">
        <f ca="1">'Акт. перечень'!N7</f>
        <v>4689100</v>
      </c>
      <c r="L7" s="100"/>
      <c r="M7" s="97"/>
      <c r="N7" s="97"/>
      <c r="O7" s="97"/>
      <c r="P7" s="97"/>
      <c r="Q7" s="97"/>
      <c r="R7" s="97"/>
      <c r="S7" s="97"/>
      <c r="T7" s="97"/>
      <c r="U7" s="97"/>
      <c r="V7" s="97"/>
      <c r="W7" s="97"/>
      <c r="X7" s="97"/>
      <c r="Y7" s="97"/>
      <c r="Z7" s="97"/>
      <c r="AA7" s="97"/>
      <c r="AB7" s="97"/>
      <c r="AC7" s="97"/>
      <c r="AD7" s="97"/>
      <c r="AE7" s="97"/>
      <c r="AF7" s="97"/>
      <c r="AG7" s="97"/>
      <c r="AH7" s="97"/>
      <c r="AI7" s="97"/>
      <c r="AJ7" s="97"/>
      <c r="AK7" s="97"/>
      <c r="AL7" s="98"/>
      <c r="AM7" s="96"/>
      <c r="AN7" s="97"/>
      <c r="AO7" s="99"/>
      <c r="AP7" s="100"/>
      <c r="AQ7" s="97"/>
      <c r="AR7" s="99"/>
    </row>
    <row r="8" spans="1:44" ht="49.5">
      <c r="A8" s="81"/>
      <c r="B8" s="95" t="s">
        <v>127</v>
      </c>
      <c r="C8" s="96"/>
      <c r="D8" s="97"/>
      <c r="E8" s="98"/>
      <c r="F8" s="96"/>
      <c r="G8" s="97"/>
      <c r="H8" s="99"/>
      <c r="I8" s="100"/>
      <c r="J8" s="97"/>
      <c r="K8" s="99"/>
      <c r="L8" s="100"/>
      <c r="M8" s="97"/>
      <c r="N8" s="97"/>
      <c r="O8" s="97"/>
      <c r="P8" s="97"/>
      <c r="Q8" s="97"/>
      <c r="R8" s="97"/>
      <c r="S8" s="97"/>
      <c r="T8" s="97"/>
      <c r="U8" s="97"/>
      <c r="V8" s="97"/>
      <c r="W8" s="97"/>
      <c r="X8" s="97"/>
      <c r="Y8" s="97"/>
      <c r="Z8" s="97"/>
      <c r="AA8" s="97"/>
      <c r="AB8" s="97"/>
      <c r="AC8" s="97"/>
      <c r="AD8" s="97"/>
      <c r="AE8" s="97"/>
      <c r="AF8" s="97"/>
      <c r="AG8" s="97"/>
      <c r="AH8" s="97"/>
      <c r="AI8" s="97"/>
      <c r="AJ8" s="97"/>
      <c r="AK8" s="97"/>
      <c r="AL8" s="98"/>
      <c r="AM8" s="96"/>
      <c r="AN8" s="97"/>
      <c r="AO8" s="99"/>
      <c r="AP8" s="100">
        <f ca="1">'Акт. перечень'!L10</f>
        <v>8007931.9000000004</v>
      </c>
      <c r="AQ8" s="97">
        <f ca="1">'Акт. перечень'!M10</f>
        <v>8014128.7999999998</v>
      </c>
      <c r="AR8" s="99">
        <f ca="1">'Акт. перечень'!N10</f>
        <v>8014128.7999999998</v>
      </c>
    </row>
    <row r="9" spans="1:44" ht="16.5">
      <c r="A9" s="81"/>
      <c r="B9" s="101" t="s">
        <v>137</v>
      </c>
      <c r="C9" s="94"/>
      <c r="D9" s="89"/>
      <c r="E9" s="91"/>
      <c r="F9" s="96">
        <f ca="1">'Акт. перечень'!L33</f>
        <v>2602610</v>
      </c>
      <c r="G9" s="97">
        <f ca="1">'Акт. перечень'!M33</f>
        <v>1191830</v>
      </c>
      <c r="H9" s="99">
        <f ca="1">'Акт. перечень'!N33</f>
        <v>89330</v>
      </c>
      <c r="I9" s="88"/>
      <c r="J9" s="89"/>
      <c r="K9" s="90"/>
      <c r="L9" s="100">
        <f ca="1">'Акт. перечень'!L11+'Акт. перечень'!L12+'Акт. перечень'!L13+'Акт. перечень'!L21+'Акт. перечень'!L24+'Акт. перечень'!L29</f>
        <v>77215040.099999994</v>
      </c>
      <c r="M9" s="97">
        <f ca="1">'Акт. перечень'!M11+'Акт. перечень'!M12+'Акт. перечень'!M13+'Акт. перечень'!M21+'Акт. перечень'!M24+'Акт. перечень'!M29</f>
        <v>85591264.699999988</v>
      </c>
      <c r="N9" s="97">
        <f ca="1">'Акт. перечень'!N11+'Акт. перечень'!N12+'Акт. перечень'!N13+'Акт. перечень'!N21+'Акт. перечень'!N24+'Акт. перечень'!N29</f>
        <v>100041509.3</v>
      </c>
      <c r="O9" s="97">
        <f ca="1">'Акт.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P9" s="97">
        <f ca="1">'Акт.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Q9" s="97">
        <f ca="1">'Акт.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R9" s="97">
        <f ca="1">'Акт. перечень'!L31+'Акт. перечень'!L37+'Акт. перечень'!L39+'Акт. перечень'!L49+'Акт. перечень'!L51+'Акт. перечень'!L52</f>
        <v>5266681.8</v>
      </c>
      <c r="S9" s="97">
        <f ca="1">'Акт. перечень'!M31+'Акт. перечень'!M37+'Акт. перечень'!M39+'Акт. перечень'!M49+'Акт. перечень'!M51+'Акт. перечень'!M52</f>
        <v>5930650.9000000004</v>
      </c>
      <c r="T9" s="97">
        <f ca="1">'Акт. перечень'!N31+'Акт. перечень'!N37+'Акт. перечень'!N39+'Акт. перечень'!N49+'Акт. перечень'!N51+'Акт. перечень'!N52</f>
        <v>6615350.9000000004</v>
      </c>
      <c r="U9" s="97">
        <f ca="1">'Акт. перечень'!L25+'Акт. перечень'!L34+'Акт. перечень'!L35+'Акт. перечень'!L36+'Акт. перечень'!L47+'Акт. перечень'!L50+'Акт. перечень'!L53</f>
        <v>11873838</v>
      </c>
      <c r="V9" s="97">
        <f ca="1">'Акт. перечень'!M25+'Акт. перечень'!M34+'Акт. перечень'!M35+'Акт. перечень'!M36+'Акт. перечень'!M47+'Акт. перечень'!M50+'Акт. перечень'!M53</f>
        <v>12408995.800000001</v>
      </c>
      <c r="W9" s="97">
        <f ca="1">'Акт. перечень'!N25+'Акт. перечень'!N34+'Акт. перечень'!N35+'Акт. перечень'!N36+'Акт. перечень'!N47+'Акт. перечень'!N50+'Акт. перечень'!N53</f>
        <v>10897733.800000001</v>
      </c>
      <c r="X9" s="97">
        <f ca="1">'Акт. перечень'!L42+'Акт. перечень'!L44</f>
        <v>149200</v>
      </c>
      <c r="Y9" s="97">
        <f ca="1">'Акт. перечень'!M42+'Акт. перечень'!M44</f>
        <v>149200</v>
      </c>
      <c r="Z9" s="97">
        <f ca="1">'Акт. перечень'!N42+'Акт. перечень'!N44</f>
        <v>149200</v>
      </c>
      <c r="AA9" s="97">
        <f ca="1">'Акт. перечень'!L55</f>
        <v>33000</v>
      </c>
      <c r="AB9" s="97">
        <f ca="1">'Акт. перечень'!M55</f>
        <v>30000</v>
      </c>
      <c r="AC9" s="97">
        <f ca="1">'Акт. перечень'!N55</f>
        <v>100000</v>
      </c>
      <c r="AD9" s="97"/>
      <c r="AE9" s="97"/>
      <c r="AF9" s="97"/>
      <c r="AG9" s="97">
        <f ca="1">'Акт. перечень'!L17+'Акт. перечень'!L18+'Акт. перечень'!L20</f>
        <v>130598765.89999999</v>
      </c>
      <c r="AH9" s="97">
        <f ca="1">'Акт. перечень'!M17+'Акт. перечень'!M18+'Акт. перечень'!M20</f>
        <v>135427171.40000001</v>
      </c>
      <c r="AI9" s="97">
        <f ca="1">'Акт. перечень'!N17+'Акт. перечень'!N18+'Акт. перечень'!N20</f>
        <v>136507120.59999999</v>
      </c>
      <c r="AJ9" s="97">
        <f ca="1">'Акт. перечень'!L19+'Акт. перечень'!L30+'Акт. перечень'!L40+'Акт. перечень'!L41+'Акт. перечень'!L46</f>
        <v>6027187.2000000002</v>
      </c>
      <c r="AK9" s="97">
        <f ca="1">'Акт. перечень'!M19+'Акт. перечень'!M30+'Акт. перечень'!M40+'Акт. перечень'!M41+'Акт. перечень'!M46</f>
        <v>6421269</v>
      </c>
      <c r="AL9" s="98">
        <f ca="1">'Акт. перечень'!N19+'Акт. перечень'!N30+'Акт. перечень'!N40+'Акт. перечень'!N41+'Акт. перечень'!N46</f>
        <v>7955610.9000000004</v>
      </c>
      <c r="AM9" s="96"/>
      <c r="AN9" s="97"/>
      <c r="AO9" s="99"/>
      <c r="AP9" s="100"/>
      <c r="AQ9" s="97"/>
      <c r="AR9" s="99"/>
    </row>
    <row r="10" spans="1:44" ht="16.5">
      <c r="A10" s="81"/>
      <c r="B10" s="102" t="s">
        <v>465</v>
      </c>
      <c r="C10" s="96"/>
      <c r="D10" s="97"/>
      <c r="E10" s="98"/>
      <c r="F10" s="96"/>
      <c r="G10" s="97"/>
      <c r="H10" s="99"/>
      <c r="I10" s="100"/>
      <c r="J10" s="97"/>
      <c r="K10" s="99"/>
      <c r="L10" s="100">
        <f ca="1">'Акт. перечень'!L57+'Акт. перечень'!L58+'Акт. перечень'!L59</f>
        <v>59926874.299999997</v>
      </c>
      <c r="M10" s="97">
        <f ca="1">'Акт. перечень'!M57+'Акт. перечень'!M58+'Акт. перечень'!M59</f>
        <v>59926874.299999997</v>
      </c>
      <c r="N10" s="97">
        <f ca="1">'Акт. перечень'!N57+'Акт. перечень'!N58+'Акт. перечень'!N59</f>
        <v>58310702.799999997</v>
      </c>
      <c r="O10" s="97"/>
      <c r="P10" s="97"/>
      <c r="Q10" s="97"/>
      <c r="R10" s="97">
        <f ca="1">'Акт. перечень'!L62+'Акт. перечень'!L60</f>
        <v>41671085.200000003</v>
      </c>
      <c r="S10" s="97">
        <f ca="1">'Акт. перечень'!M62+'Акт. перечень'!M60</f>
        <v>39866885.200000003</v>
      </c>
      <c r="T10" s="97">
        <f ca="1">'Акт. перечень'!N62+'Акт. перечень'!N60</f>
        <v>31583685.199999999</v>
      </c>
      <c r="U10" s="97"/>
      <c r="V10" s="97"/>
      <c r="W10" s="97"/>
      <c r="X10" s="97"/>
      <c r="Y10" s="97"/>
      <c r="Z10" s="97"/>
      <c r="AA10" s="97"/>
      <c r="AB10" s="97"/>
      <c r="AC10" s="97"/>
      <c r="AD10" s="97"/>
      <c r="AE10" s="97"/>
      <c r="AF10" s="97"/>
      <c r="AG10" s="97"/>
      <c r="AH10" s="97"/>
      <c r="AI10" s="97"/>
      <c r="AJ10" s="97">
        <f ca="1">'Акт. перечень'!L61</f>
        <v>8000000</v>
      </c>
      <c r="AK10" s="97">
        <f ca="1">'Акт. перечень'!M61</f>
        <v>2000000</v>
      </c>
      <c r="AL10" s="97">
        <f ca="1">'Акт. перечень'!N61</f>
        <v>2000000</v>
      </c>
      <c r="AM10" s="96"/>
      <c r="AN10" s="97"/>
      <c r="AO10" s="99"/>
      <c r="AP10" s="100"/>
      <c r="AQ10" s="97"/>
      <c r="AR10" s="99"/>
    </row>
    <row r="11" spans="1:44" ht="16.5">
      <c r="A11" s="81"/>
      <c r="B11" s="102" t="s">
        <v>1112</v>
      </c>
      <c r="C11" s="96"/>
      <c r="D11" s="97"/>
      <c r="E11" s="98"/>
      <c r="F11" s="96"/>
      <c r="G11" s="97"/>
      <c r="H11" s="99"/>
      <c r="I11" s="100">
        <f ca="1">'Акт. перечень'!L64</f>
        <v>3864700</v>
      </c>
      <c r="J11" s="97">
        <f ca="1">'Акт. перечень'!M64</f>
        <v>5090129.7</v>
      </c>
      <c r="K11" s="99">
        <f ca="1">'Акт. перечень'!N64</f>
        <v>896000</v>
      </c>
      <c r="L11" s="100"/>
      <c r="M11" s="97"/>
      <c r="N11" s="97"/>
      <c r="O11" s="97"/>
      <c r="P11" s="97"/>
      <c r="Q11" s="97"/>
      <c r="R11" s="97"/>
      <c r="S11" s="97"/>
      <c r="T11" s="97"/>
      <c r="U11" s="97"/>
      <c r="V11" s="97"/>
      <c r="W11" s="97"/>
      <c r="X11" s="97"/>
      <c r="Y11" s="97"/>
      <c r="Z11" s="97"/>
      <c r="AA11" s="97"/>
      <c r="AB11" s="97"/>
      <c r="AC11" s="97"/>
      <c r="AD11" s="97"/>
      <c r="AE11" s="97"/>
      <c r="AF11" s="97"/>
      <c r="AG11" s="97"/>
      <c r="AH11" s="97"/>
      <c r="AI11" s="97"/>
      <c r="AJ11" s="97">
        <f ca="1">'Акт. перечень'!L63</f>
        <v>16700730</v>
      </c>
      <c r="AK11" s="97">
        <f ca="1">'Акт. перечень'!M63</f>
        <v>15785330</v>
      </c>
      <c r="AL11" s="98">
        <f ca="1">'Акт. перечень'!N63</f>
        <v>0</v>
      </c>
      <c r="AM11" s="96"/>
      <c r="AN11" s="97"/>
      <c r="AO11" s="99"/>
      <c r="AP11" s="100"/>
      <c r="AQ11" s="97"/>
      <c r="AR11" s="99"/>
    </row>
    <row r="12" spans="1:44" ht="16.5">
      <c r="A12" s="81"/>
      <c r="B12" s="102" t="s">
        <v>1113</v>
      </c>
      <c r="C12" s="96"/>
      <c r="D12" s="97"/>
      <c r="E12" s="98"/>
      <c r="F12" s="96"/>
      <c r="G12" s="97"/>
      <c r="H12" s="99"/>
      <c r="I12" s="100"/>
      <c r="J12" s="97"/>
      <c r="K12" s="99"/>
      <c r="L12" s="100"/>
      <c r="M12" s="97"/>
      <c r="N12" s="97"/>
      <c r="O12" s="97"/>
      <c r="P12" s="97"/>
      <c r="Q12" s="97"/>
      <c r="R12" s="97">
        <f ca="1">'Акт. перечень'!L65</f>
        <v>11519591.300000001</v>
      </c>
      <c r="S12" s="97">
        <f ca="1">'Акт. перечень'!M65</f>
        <v>11033867</v>
      </c>
      <c r="T12" s="97">
        <f ca="1">'Акт. перечень'!N65</f>
        <v>11033867</v>
      </c>
      <c r="U12" s="97"/>
      <c r="V12" s="97"/>
      <c r="W12" s="97"/>
      <c r="X12" s="97"/>
      <c r="Y12" s="97"/>
      <c r="Z12" s="97"/>
      <c r="AA12" s="97"/>
      <c r="AB12" s="97"/>
      <c r="AC12" s="97"/>
      <c r="AD12" s="97"/>
      <c r="AE12" s="97"/>
      <c r="AF12" s="97"/>
      <c r="AG12" s="97"/>
      <c r="AH12" s="97"/>
      <c r="AI12" s="97"/>
      <c r="AJ12" s="97"/>
      <c r="AK12" s="97"/>
      <c r="AL12" s="98"/>
      <c r="AM12" s="96"/>
      <c r="AN12" s="97"/>
      <c r="AO12" s="99"/>
      <c r="AP12" s="100"/>
      <c r="AQ12" s="97"/>
      <c r="AR12" s="99"/>
    </row>
    <row r="13" spans="1:44" ht="16.5">
      <c r="A13" s="81"/>
      <c r="B13" s="102" t="s">
        <v>1114</v>
      </c>
      <c r="C13" s="96"/>
      <c r="D13" s="97"/>
      <c r="E13" s="98"/>
      <c r="F13" s="96"/>
      <c r="G13" s="97"/>
      <c r="H13" s="99"/>
      <c r="I13" s="100"/>
      <c r="J13" s="97"/>
      <c r="K13" s="99"/>
      <c r="L13" s="100"/>
      <c r="M13" s="97"/>
      <c r="N13" s="97"/>
      <c r="O13" s="97"/>
      <c r="P13" s="97"/>
      <c r="Q13" s="97"/>
      <c r="R13" s="97"/>
      <c r="S13" s="97"/>
      <c r="T13" s="97"/>
      <c r="U13" s="97"/>
      <c r="V13" s="97"/>
      <c r="W13" s="97"/>
      <c r="X13" s="97"/>
      <c r="Y13" s="97"/>
      <c r="Z13" s="97"/>
      <c r="AA13" s="97"/>
      <c r="AB13" s="97"/>
      <c r="AC13" s="97"/>
      <c r="AD13" s="97"/>
      <c r="AE13" s="97"/>
      <c r="AF13" s="97"/>
      <c r="AG13" s="97"/>
      <c r="AH13" s="97"/>
      <c r="AI13" s="97"/>
      <c r="AJ13" s="97">
        <f ca="1">'Акт. перечень'!L68+'Акт. перечень'!L130</f>
        <v>12034948</v>
      </c>
      <c r="AK13" s="97">
        <f ca="1">'Акт. перечень'!M68+'Акт. перечень'!M130</f>
        <v>15984948</v>
      </c>
      <c r="AL13" s="97">
        <f ca="1">'Акт. перечень'!N68+'Акт. перечень'!N130</f>
        <v>25898948</v>
      </c>
      <c r="AM13" s="96"/>
      <c r="AN13" s="97"/>
      <c r="AO13" s="99"/>
      <c r="AP13" s="100"/>
      <c r="AQ13" s="97"/>
      <c r="AR13" s="99"/>
    </row>
    <row r="14" spans="1:44" ht="16.5">
      <c r="A14" s="81"/>
      <c r="B14" s="102" t="s">
        <v>1115</v>
      </c>
      <c r="C14" s="96"/>
      <c r="D14" s="97"/>
      <c r="E14" s="98"/>
      <c r="F14" s="96"/>
      <c r="G14" s="97"/>
      <c r="H14" s="99"/>
      <c r="I14" s="100"/>
      <c r="J14" s="97"/>
      <c r="K14" s="99"/>
      <c r="L14" s="100"/>
      <c r="M14" s="97"/>
      <c r="N14" s="97"/>
      <c r="O14" s="97"/>
      <c r="P14" s="97"/>
      <c r="Q14" s="97"/>
      <c r="R14" s="97"/>
      <c r="S14" s="97"/>
      <c r="T14" s="97"/>
      <c r="U14" s="97"/>
      <c r="V14" s="97"/>
      <c r="W14" s="97"/>
      <c r="X14" s="97"/>
      <c r="Y14" s="97"/>
      <c r="Z14" s="97"/>
      <c r="AA14" s="97"/>
      <c r="AB14" s="97"/>
      <c r="AC14" s="97"/>
      <c r="AD14" s="97"/>
      <c r="AE14" s="97"/>
      <c r="AF14" s="97"/>
      <c r="AG14" s="103"/>
      <c r="AH14" s="103"/>
      <c r="AI14" s="103"/>
      <c r="AJ14" s="103"/>
      <c r="AK14" s="103"/>
      <c r="AL14" s="104"/>
      <c r="AM14" s="96">
        <f ca="1">'Акт. перечень'!L78+'Акт. перечень'!L79+'Акт. перечень'!L80+'Акт. перечень'!L81+'Акт. перечень'!L82</f>
        <v>5942750</v>
      </c>
      <c r="AN14" s="96">
        <f ca="1">'Акт. перечень'!M78+'Акт. перечень'!M79+'Акт. перечень'!M80+'Акт. перечень'!M81+'Акт. перечень'!M82</f>
        <v>6957500</v>
      </c>
      <c r="AO14" s="105">
        <f ca="1">'Акт. перечень'!N78+'Акт. перечень'!N79+'Акт. перечень'!N80+'Акт. перечень'!N81+'Акт. перечень'!N82</f>
        <v>4007500</v>
      </c>
      <c r="AP14" s="100"/>
      <c r="AQ14" s="97"/>
      <c r="AR14" s="99"/>
    </row>
    <row r="15" spans="1:44" ht="16.5">
      <c r="A15" s="81"/>
      <c r="B15" s="102" t="s">
        <v>616</v>
      </c>
      <c r="C15" s="96"/>
      <c r="D15" s="97"/>
      <c r="E15" s="98"/>
      <c r="F15" s="96"/>
      <c r="G15" s="97"/>
      <c r="H15" s="99"/>
      <c r="I15" s="100"/>
      <c r="J15" s="97"/>
      <c r="K15" s="99"/>
      <c r="L15" s="100"/>
      <c r="M15" s="97"/>
      <c r="N15" s="97"/>
      <c r="O15" s="97"/>
      <c r="P15" s="97"/>
      <c r="Q15" s="97"/>
      <c r="R15" s="97"/>
      <c r="S15" s="97"/>
      <c r="T15" s="97"/>
      <c r="U15" s="97"/>
      <c r="V15" s="97"/>
      <c r="W15" s="97"/>
      <c r="X15" s="97"/>
      <c r="Y15" s="97"/>
      <c r="Z15" s="97"/>
      <c r="AA15" s="97"/>
      <c r="AB15" s="97"/>
      <c r="AC15" s="97"/>
      <c r="AD15" s="97"/>
      <c r="AE15" s="97"/>
      <c r="AF15" s="97"/>
      <c r="AG15" s="103"/>
      <c r="AH15" s="103"/>
      <c r="AI15" s="103"/>
      <c r="AJ15" s="103"/>
      <c r="AK15" s="103"/>
      <c r="AL15" s="104"/>
      <c r="AM15" s="96">
        <f ca="1">'Акт. перечень'!L83</f>
        <v>9750558.8000000007</v>
      </c>
      <c r="AN15" s="97">
        <f ca="1">'Акт. перечень'!M83</f>
        <v>8152574</v>
      </c>
      <c r="AO15" s="99">
        <f ca="1">'Акт. перечень'!N83</f>
        <v>10677132</v>
      </c>
      <c r="AP15" s="100"/>
      <c r="AQ15" s="97"/>
      <c r="AR15" s="99"/>
    </row>
    <row r="16" spans="1:44" ht="16.5">
      <c r="A16" s="81"/>
      <c r="B16" s="102" t="s">
        <v>1116</v>
      </c>
      <c r="C16" s="96"/>
      <c r="D16" s="97"/>
      <c r="E16" s="98"/>
      <c r="F16" s="96"/>
      <c r="G16" s="97"/>
      <c r="H16" s="99"/>
      <c r="I16" s="100"/>
      <c r="J16" s="97"/>
      <c r="K16" s="99"/>
      <c r="L16" s="100"/>
      <c r="M16" s="97"/>
      <c r="N16" s="97"/>
      <c r="O16" s="97"/>
      <c r="P16" s="97"/>
      <c r="Q16" s="97"/>
      <c r="R16" s="97"/>
      <c r="S16" s="97"/>
      <c r="T16" s="97"/>
      <c r="U16" s="97"/>
      <c r="V16" s="97"/>
      <c r="W16" s="97"/>
      <c r="X16" s="97"/>
      <c r="Y16" s="97"/>
      <c r="Z16" s="97"/>
      <c r="AA16" s="97"/>
      <c r="AB16" s="97"/>
      <c r="AC16" s="97"/>
      <c r="AD16" s="97"/>
      <c r="AE16" s="97"/>
      <c r="AF16" s="97"/>
      <c r="AG16" s="103"/>
      <c r="AH16" s="103"/>
      <c r="AI16" s="103"/>
      <c r="AJ16" s="103"/>
      <c r="AK16" s="103"/>
      <c r="AL16" s="104"/>
      <c r="AM16" s="106">
        <f ca="1">'Акт. перечень'!L87+'Акт. перечень'!L88+'Акт. перечень'!L89+'Акт. перечень'!L90+'Акт. перечень'!L91</f>
        <v>114993641.89999999</v>
      </c>
      <c r="AN16" s="106">
        <f ca="1">'Акт. перечень'!M87+'Акт. перечень'!M88+'Акт. перечень'!M89+'Акт. перечень'!M90+'Акт. перечень'!M91</f>
        <v>90006740.5</v>
      </c>
      <c r="AO16" s="105">
        <f ca="1">'Акт. перечень'!N87+'Акт. перечень'!N88+'Акт. перечень'!N89+'Акт. перечень'!N90+'Акт. перечень'!N91</f>
        <v>91929787.5</v>
      </c>
      <c r="AP16" s="100"/>
      <c r="AQ16" s="97"/>
      <c r="AR16" s="99"/>
    </row>
    <row r="17" spans="1:44" ht="16.5">
      <c r="A17" s="81"/>
      <c r="B17" s="102" t="s">
        <v>1117</v>
      </c>
      <c r="C17" s="96"/>
      <c r="D17" s="97"/>
      <c r="E17" s="98"/>
      <c r="F17" s="96"/>
      <c r="G17" s="97"/>
      <c r="H17" s="99"/>
      <c r="I17" s="100"/>
      <c r="J17" s="97"/>
      <c r="K17" s="99"/>
      <c r="L17" s="100"/>
      <c r="M17" s="97"/>
      <c r="N17" s="97"/>
      <c r="O17" s="97"/>
      <c r="P17" s="97"/>
      <c r="Q17" s="97"/>
      <c r="R17" s="97"/>
      <c r="S17" s="97"/>
      <c r="T17" s="97"/>
      <c r="U17" s="97"/>
      <c r="V17" s="97"/>
      <c r="W17" s="97"/>
      <c r="X17" s="97"/>
      <c r="Y17" s="97"/>
      <c r="Z17" s="97"/>
      <c r="AA17" s="97">
        <f ca="1">'Акт. перечень'!L56</f>
        <v>500000</v>
      </c>
      <c r="AB17" s="97">
        <f ca="1">'Акт. перечень'!M56</f>
        <v>150000</v>
      </c>
      <c r="AC17" s="97">
        <f ca="1">'Акт. перечень'!N56</f>
        <v>150000</v>
      </c>
      <c r="AD17" s="97"/>
      <c r="AE17" s="97"/>
      <c r="AF17" s="97"/>
      <c r="AG17" s="103"/>
      <c r="AH17" s="103"/>
      <c r="AI17" s="103"/>
      <c r="AJ17" s="103"/>
      <c r="AK17" s="103"/>
      <c r="AL17" s="104"/>
      <c r="AM17" s="96"/>
      <c r="AN17" s="97"/>
      <c r="AO17" s="99"/>
      <c r="AP17" s="100"/>
      <c r="AQ17" s="97"/>
      <c r="AR17" s="99"/>
    </row>
    <row r="18" spans="1:44" ht="33">
      <c r="A18" s="81"/>
      <c r="B18" s="102" t="s">
        <v>774</v>
      </c>
      <c r="C18" s="96"/>
      <c r="D18" s="97"/>
      <c r="E18" s="98"/>
      <c r="F18" s="96"/>
      <c r="G18" s="97"/>
      <c r="H18" s="99"/>
      <c r="I18" s="100"/>
      <c r="J18" s="97"/>
      <c r="K18" s="99"/>
      <c r="L18" s="100"/>
      <c r="M18" s="97"/>
      <c r="N18" s="97"/>
      <c r="O18" s="97"/>
      <c r="P18" s="97"/>
      <c r="Q18" s="97"/>
      <c r="R18" s="97"/>
      <c r="S18" s="97"/>
      <c r="T18" s="97"/>
      <c r="U18" s="97"/>
      <c r="V18" s="97"/>
      <c r="W18" s="97"/>
      <c r="X18" s="97"/>
      <c r="Y18" s="97"/>
      <c r="Z18" s="97"/>
      <c r="AA18" s="97"/>
      <c r="AB18" s="97"/>
      <c r="AC18" s="97"/>
      <c r="AD18" s="97">
        <f ca="1">'Акт. перечень'!L120+'Акт. перечень'!L121+'Акт. перечень'!L122+'Акт. перечень'!L123+'Акт. перечень'!L124</f>
        <v>5040100</v>
      </c>
      <c r="AE18" s="97">
        <f ca="1">'Акт. перечень'!M120+'Акт. перечень'!M121+'Акт. перечень'!M122+'Акт. перечень'!M123+'Акт. перечень'!M124</f>
        <v>5317400</v>
      </c>
      <c r="AF18" s="97">
        <f ca="1">'Акт. перечень'!N120+'Акт. перечень'!N121+'Акт. перечень'!N122+'Акт. перечень'!N123+'Акт. перечень'!N124</f>
        <v>5621400</v>
      </c>
      <c r="AG18" s="103"/>
      <c r="AH18" s="103"/>
      <c r="AI18" s="103"/>
      <c r="AJ18" s="103"/>
      <c r="AK18" s="103"/>
      <c r="AL18" s="104"/>
      <c r="AM18" s="96"/>
      <c r="AN18" s="97"/>
      <c r="AO18" s="99"/>
      <c r="AP18" s="100"/>
      <c r="AQ18" s="97"/>
      <c r="AR18" s="99"/>
    </row>
    <row r="19" spans="1:44" ht="16.5">
      <c r="A19" s="81"/>
      <c r="B19" s="107" t="s">
        <v>1118</v>
      </c>
      <c r="C19" s="96"/>
      <c r="D19" s="97"/>
      <c r="E19" s="98"/>
      <c r="F19" s="96"/>
      <c r="G19" s="97"/>
      <c r="H19" s="99"/>
      <c r="I19" s="100"/>
      <c r="J19" s="97"/>
      <c r="K19" s="99"/>
      <c r="L19" s="100"/>
      <c r="M19" s="97"/>
      <c r="N19" s="97"/>
      <c r="O19" s="97"/>
      <c r="P19" s="97"/>
      <c r="Q19" s="97"/>
      <c r="R19" s="97"/>
      <c r="S19" s="97"/>
      <c r="T19" s="97"/>
      <c r="U19" s="97"/>
      <c r="V19" s="97"/>
      <c r="W19" s="97"/>
      <c r="X19" s="97"/>
      <c r="Y19" s="97"/>
      <c r="Z19" s="97"/>
      <c r="AA19" s="97"/>
      <c r="AB19" s="97"/>
      <c r="AC19" s="97"/>
      <c r="AD19" s="97"/>
      <c r="AE19" s="97"/>
      <c r="AF19" s="97"/>
      <c r="AG19" s="103"/>
      <c r="AH19" s="103"/>
      <c r="AI19" s="103"/>
      <c r="AJ19" s="103"/>
      <c r="AK19" s="103"/>
      <c r="AL19" s="104"/>
      <c r="AM19" s="106">
        <f ca="1">'Акт. перечень'!L92+'Акт. перечень'!L93+'Акт. перечень'!L94+'Акт. перечень'!L95</f>
        <v>28537857</v>
      </c>
      <c r="AN19" s="106">
        <f ca="1">'Акт. перечень'!M92+'Акт. перечень'!M93+'Акт. перечень'!M94+'Акт. перечень'!M95</f>
        <v>23619370.300000001</v>
      </c>
      <c r="AO19" s="105">
        <f ca="1">'Акт. перечень'!N92+'Акт. перечень'!N93+'Акт. перечень'!N94+'Акт. перечень'!N95</f>
        <v>9924725</v>
      </c>
      <c r="AP19" s="100"/>
      <c r="AQ19" s="97"/>
      <c r="AR19" s="99"/>
    </row>
    <row r="20" spans="1:44" ht="16.5">
      <c r="A20" s="81"/>
      <c r="B20" s="107" t="s">
        <v>1119</v>
      </c>
      <c r="C20" s="96"/>
      <c r="D20" s="97"/>
      <c r="E20" s="98"/>
      <c r="F20" s="96"/>
      <c r="G20" s="97"/>
      <c r="H20" s="99"/>
      <c r="I20" s="100"/>
      <c r="J20" s="97"/>
      <c r="K20" s="99"/>
      <c r="L20" s="100"/>
      <c r="M20" s="97"/>
      <c r="N20" s="97"/>
      <c r="O20" s="97"/>
      <c r="P20" s="97"/>
      <c r="Q20" s="97"/>
      <c r="R20" s="97"/>
      <c r="S20" s="97"/>
      <c r="T20" s="97"/>
      <c r="U20" s="97"/>
      <c r="V20" s="97"/>
      <c r="W20" s="97"/>
      <c r="X20" s="97"/>
      <c r="Y20" s="97"/>
      <c r="Z20" s="97"/>
      <c r="AA20" s="97"/>
      <c r="AB20" s="97"/>
      <c r="AC20" s="97"/>
      <c r="AD20" s="97"/>
      <c r="AE20" s="97"/>
      <c r="AF20" s="97"/>
      <c r="AG20" s="103"/>
      <c r="AH20" s="103"/>
      <c r="AI20" s="103"/>
      <c r="AJ20" s="103"/>
      <c r="AK20" s="103"/>
      <c r="AL20" s="104"/>
      <c r="AM20" s="96">
        <f ca="1">'Акт. перечень'!L96+'Акт. перечень'!L97+'Акт. перечень'!L98+'Акт. перечень'!L99</f>
        <v>56025000</v>
      </c>
      <c r="AN20" s="96">
        <f ca="1">'Акт. перечень'!M96+'Акт. перечень'!M97+'Акт. перечень'!M98+'Акт. перечень'!M99</f>
        <v>66215000</v>
      </c>
      <c r="AO20" s="105">
        <f ca="1">'Акт. перечень'!N96+'Акт. перечень'!N97+'Акт. перечень'!N98+'Акт. перечень'!N99</f>
        <v>91727800</v>
      </c>
      <c r="AP20" s="100"/>
      <c r="AQ20" s="97"/>
      <c r="AR20" s="99"/>
    </row>
    <row r="21" spans="1:44" ht="16.5">
      <c r="A21" s="81"/>
      <c r="B21" s="108" t="s">
        <v>869</v>
      </c>
      <c r="C21" s="109"/>
      <c r="D21" s="110"/>
      <c r="E21" s="111"/>
      <c r="F21" s="112"/>
      <c r="G21" s="113"/>
      <c r="H21" s="114"/>
      <c r="I21" s="115"/>
      <c r="J21" s="110"/>
      <c r="K21" s="116"/>
      <c r="L21" s="117"/>
      <c r="M21" s="113"/>
      <c r="N21" s="113"/>
      <c r="O21" s="113"/>
      <c r="P21" s="113"/>
      <c r="Q21" s="113"/>
      <c r="R21" s="113"/>
      <c r="S21" s="113"/>
      <c r="T21" s="113"/>
      <c r="U21" s="113"/>
      <c r="V21" s="113"/>
      <c r="W21" s="113"/>
      <c r="X21" s="113"/>
      <c r="Y21" s="113"/>
      <c r="Z21" s="113"/>
      <c r="AA21" s="113"/>
      <c r="AB21" s="113"/>
      <c r="AC21" s="113"/>
      <c r="AD21" s="113"/>
      <c r="AE21" s="113"/>
      <c r="AF21" s="113"/>
      <c r="AG21" s="118"/>
      <c r="AH21" s="118"/>
      <c r="AI21" s="118"/>
      <c r="AJ21" s="119">
        <f ca="1">'Акт. перечень'!L129</f>
        <v>571300</v>
      </c>
      <c r="AK21" s="119">
        <f ca="1">'Акт. перечень'!M129</f>
        <v>821300</v>
      </c>
      <c r="AL21" s="119">
        <f ca="1">'Акт. перечень'!N129</f>
        <v>821300</v>
      </c>
      <c r="AM21" s="112"/>
      <c r="AN21" s="117"/>
      <c r="AO21" s="120"/>
      <c r="AP21" s="115"/>
      <c r="AQ21" s="110"/>
      <c r="AR21" s="116"/>
    </row>
    <row r="22" spans="1:44" ht="16.5">
      <c r="A22" s="81"/>
      <c r="B22" s="121" t="s">
        <v>1120</v>
      </c>
      <c r="C22" s="122">
        <f t="shared" ref="C22:AI22" si="0">SUM(C5:C20)</f>
        <v>25221520.600000001</v>
      </c>
      <c r="D22" s="123">
        <f t="shared" si="0"/>
        <v>9054220.5999999996</v>
      </c>
      <c r="E22" s="124">
        <f t="shared" si="0"/>
        <v>10803220.6</v>
      </c>
      <c r="F22" s="112">
        <f t="shared" si="0"/>
        <v>2602610</v>
      </c>
      <c r="G22" s="113">
        <f t="shared" si="0"/>
        <v>1191830</v>
      </c>
      <c r="H22" s="114">
        <f t="shared" si="0"/>
        <v>89330</v>
      </c>
      <c r="I22" s="122">
        <f t="shared" si="0"/>
        <v>6671000</v>
      </c>
      <c r="J22" s="123">
        <f t="shared" si="0"/>
        <v>9779229.6999999993</v>
      </c>
      <c r="K22" s="125">
        <f t="shared" si="0"/>
        <v>5585100</v>
      </c>
      <c r="L22" s="117">
        <f t="shared" si="0"/>
        <v>137141914.39999998</v>
      </c>
      <c r="M22" s="113">
        <f t="shared" si="0"/>
        <v>145518139</v>
      </c>
      <c r="N22" s="113">
        <f t="shared" si="0"/>
        <v>158352212.09999999</v>
      </c>
      <c r="O22" s="113">
        <f t="shared" si="0"/>
        <v>17446459.200000003</v>
      </c>
      <c r="P22" s="113">
        <f t="shared" si="0"/>
        <v>20268331.600000001</v>
      </c>
      <c r="Q22" s="113">
        <f t="shared" si="0"/>
        <v>21356823.5</v>
      </c>
      <c r="R22" s="113">
        <f t="shared" si="0"/>
        <v>76457358.299999997</v>
      </c>
      <c r="S22" s="113">
        <f t="shared" si="0"/>
        <v>56831403.100000001</v>
      </c>
      <c r="T22" s="113">
        <f t="shared" si="0"/>
        <v>49232903.100000001</v>
      </c>
      <c r="U22" s="113">
        <f t="shared" si="0"/>
        <v>11873838</v>
      </c>
      <c r="V22" s="113">
        <f t="shared" si="0"/>
        <v>12408995.800000001</v>
      </c>
      <c r="W22" s="113">
        <f t="shared" si="0"/>
        <v>10897733.800000001</v>
      </c>
      <c r="X22" s="113">
        <f t="shared" si="0"/>
        <v>149200</v>
      </c>
      <c r="Y22" s="113">
        <f t="shared" si="0"/>
        <v>149200</v>
      </c>
      <c r="Z22" s="113">
        <f t="shared" si="0"/>
        <v>149200</v>
      </c>
      <c r="AA22" s="113">
        <f t="shared" si="0"/>
        <v>533000</v>
      </c>
      <c r="AB22" s="113">
        <f t="shared" si="0"/>
        <v>180000</v>
      </c>
      <c r="AC22" s="113">
        <f t="shared" si="0"/>
        <v>250000</v>
      </c>
      <c r="AD22" s="113">
        <f t="shared" si="0"/>
        <v>5040100</v>
      </c>
      <c r="AE22" s="113">
        <f t="shared" si="0"/>
        <v>5317400</v>
      </c>
      <c r="AF22" s="113">
        <f t="shared" si="0"/>
        <v>5621400</v>
      </c>
      <c r="AG22" s="113">
        <f t="shared" si="0"/>
        <v>130598765.89999999</v>
      </c>
      <c r="AH22" s="113">
        <f t="shared" si="0"/>
        <v>135427171.40000001</v>
      </c>
      <c r="AI22" s="113">
        <f t="shared" si="0"/>
        <v>136507120.59999999</v>
      </c>
      <c r="AJ22" s="113">
        <f>SUM(AJ5:AJ21)</f>
        <v>43334165.200000003</v>
      </c>
      <c r="AK22" s="113">
        <f>SUM(AK5:AK21)</f>
        <v>41012847</v>
      </c>
      <c r="AL22" s="113">
        <f>SUM(AL5:AL21)</f>
        <v>36675858.899999999</v>
      </c>
      <c r="AM22" s="122">
        <f t="shared" ref="AM22:AR22" si="1">SUM(AM5:AM20)</f>
        <v>215249807.69999999</v>
      </c>
      <c r="AN22" s="123">
        <f t="shared" si="1"/>
        <v>194951184.80000001</v>
      </c>
      <c r="AO22" s="125">
        <f t="shared" si="1"/>
        <v>208266944.5</v>
      </c>
      <c r="AP22" s="126">
        <f t="shared" si="1"/>
        <v>8007931.9000000004</v>
      </c>
      <c r="AQ22" s="123">
        <f t="shared" si="1"/>
        <v>8014128.7999999998</v>
      </c>
      <c r="AR22" s="125">
        <f t="shared" si="1"/>
        <v>8014128.7999999998</v>
      </c>
    </row>
    <row r="23" spans="1:44" ht="16.5">
      <c r="A23" s="81"/>
      <c r="B23" s="12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row>
    <row r="24" spans="1:44" ht="16.5">
      <c r="A24" s="81"/>
      <c r="B24" s="81"/>
      <c r="C24" s="128"/>
      <c r="D24" s="128"/>
      <c r="E24" s="128"/>
      <c r="F24" s="128"/>
      <c r="G24" s="128"/>
      <c r="H24" s="128"/>
      <c r="I24" s="129"/>
      <c r="J24" s="129"/>
      <c r="K24" s="130"/>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row>
    <row r="25" spans="1:44" ht="39.75" customHeight="1">
      <c r="A25" s="81"/>
      <c r="B25" s="260" t="s">
        <v>1121</v>
      </c>
      <c r="C25" s="261"/>
      <c r="D25" s="261"/>
      <c r="E25" s="128" t="s">
        <v>18</v>
      </c>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row>
    <row r="26" spans="1:44" ht="16.5">
      <c r="A26" s="70"/>
      <c r="B26" s="131"/>
      <c r="C26" s="132">
        <v>2019</v>
      </c>
      <c r="D26" s="133">
        <v>2020</v>
      </c>
      <c r="E26" s="134">
        <v>2021</v>
      </c>
      <c r="F26" s="72"/>
      <c r="G26" s="72"/>
      <c r="H26" s="72"/>
      <c r="I26" s="72"/>
      <c r="J26" s="72"/>
      <c r="K26" s="72"/>
      <c r="L26" s="72"/>
      <c r="M26" s="72"/>
      <c r="N26" s="72"/>
      <c r="O26" s="72"/>
      <c r="P26" s="72"/>
      <c r="Q26" s="72"/>
      <c r="R26" s="72"/>
      <c r="S26" s="72"/>
      <c r="T26" s="72"/>
      <c r="U26" s="72"/>
      <c r="V26" s="72"/>
      <c r="W26" s="72"/>
      <c r="X26" s="72"/>
      <c r="Y26" s="72"/>
      <c r="Z26" s="72"/>
      <c r="AA26" s="72"/>
      <c r="AB26" s="70"/>
      <c r="AC26" s="70"/>
      <c r="AD26" s="70"/>
      <c r="AE26" s="70"/>
      <c r="AF26" s="70"/>
      <c r="AG26" s="70"/>
      <c r="AH26" s="70"/>
      <c r="AI26" s="70"/>
      <c r="AJ26" s="70"/>
      <c r="AK26" s="70"/>
      <c r="AL26" s="70"/>
      <c r="AM26" s="70"/>
      <c r="AN26" s="70"/>
      <c r="AO26" s="70"/>
      <c r="AP26" s="70"/>
      <c r="AQ26" s="70"/>
      <c r="AR26" s="70"/>
    </row>
    <row r="27" spans="1:44" ht="99">
      <c r="A27" s="70"/>
      <c r="B27" s="93" t="s">
        <v>1122</v>
      </c>
      <c r="C27" s="86">
        <f>C22+F22</f>
        <v>27824130.600000001</v>
      </c>
      <c r="D27" s="84">
        <f>D22+G22</f>
        <v>10246050.6</v>
      </c>
      <c r="E27" s="87">
        <f>E22+H22</f>
        <v>10892550.6</v>
      </c>
      <c r="F27" s="72"/>
      <c r="G27" s="72"/>
      <c r="H27" s="72"/>
      <c r="I27" s="72"/>
      <c r="J27" s="72"/>
      <c r="K27" s="72"/>
      <c r="L27" s="72"/>
      <c r="M27" s="72"/>
      <c r="N27" s="72"/>
      <c r="O27" s="72"/>
      <c r="P27" s="72"/>
      <c r="Q27" s="72"/>
      <c r="R27" s="72"/>
      <c r="S27" s="72"/>
      <c r="T27" s="72"/>
      <c r="U27" s="72"/>
      <c r="V27" s="72"/>
      <c r="W27" s="72"/>
      <c r="X27" s="72"/>
      <c r="Y27" s="72"/>
      <c r="Z27" s="72"/>
      <c r="AA27" s="72"/>
      <c r="AB27" s="70"/>
      <c r="AC27" s="70"/>
      <c r="AD27" s="70"/>
      <c r="AE27" s="70"/>
      <c r="AF27" s="70"/>
      <c r="AG27" s="70"/>
      <c r="AH27" s="70"/>
      <c r="AI27" s="70"/>
      <c r="AJ27" s="70"/>
      <c r="AK27" s="70"/>
      <c r="AL27" s="70"/>
      <c r="AM27" s="70"/>
      <c r="AN27" s="70"/>
      <c r="AO27" s="70"/>
      <c r="AP27" s="70"/>
      <c r="AQ27" s="70"/>
      <c r="AR27" s="70"/>
    </row>
    <row r="28" spans="1:44" ht="57" customHeight="1">
      <c r="A28" s="70"/>
      <c r="B28" s="95" t="str">
        <f>I2</f>
        <v>Софиансирование создания объектов производственной и пр. инфраструктуры.</v>
      </c>
      <c r="C28" s="96">
        <f>I22</f>
        <v>6671000</v>
      </c>
      <c r="D28" s="97">
        <f>J22</f>
        <v>9779229.6999999993</v>
      </c>
      <c r="E28" s="99">
        <f>K22</f>
        <v>5585100</v>
      </c>
      <c r="F28" s="72"/>
      <c r="G28" s="72"/>
      <c r="H28" s="72"/>
      <c r="I28" s="72"/>
      <c r="J28" s="72"/>
      <c r="K28" s="72"/>
      <c r="L28" s="72"/>
      <c r="M28" s="72"/>
      <c r="N28" s="72"/>
      <c r="O28" s="72"/>
      <c r="P28" s="72"/>
      <c r="Q28" s="72"/>
      <c r="R28" s="72"/>
      <c r="S28" s="72"/>
      <c r="T28" s="72"/>
      <c r="U28" s="72"/>
      <c r="V28" s="72"/>
      <c r="W28" s="72"/>
      <c r="X28" s="72"/>
      <c r="Y28" s="72"/>
      <c r="Z28" s="72"/>
      <c r="AA28" s="72"/>
      <c r="AB28" s="70"/>
      <c r="AC28" s="70"/>
      <c r="AD28" s="70"/>
      <c r="AE28" s="70"/>
      <c r="AF28" s="70"/>
      <c r="AG28" s="70"/>
      <c r="AH28" s="70"/>
      <c r="AI28" s="70"/>
      <c r="AJ28" s="70"/>
      <c r="AK28" s="70"/>
      <c r="AL28" s="70"/>
      <c r="AM28" s="70"/>
      <c r="AN28" s="70"/>
      <c r="AO28" s="70"/>
      <c r="AP28" s="70"/>
      <c r="AQ28" s="70"/>
      <c r="AR28" s="70"/>
    </row>
    <row r="29" spans="1:44" ht="39" customHeight="1">
      <c r="A29" s="70"/>
      <c r="B29" s="95" t="s">
        <v>1123</v>
      </c>
      <c r="C29" s="96">
        <f>L22+O22+R22+U22+X22+AA22+AD22+AG22+AJ22-C30</f>
        <v>422041800.99999994</v>
      </c>
      <c r="D29" s="97">
        <f>M22+P22+S22+V22+Y22+AB22+AE22+AH22+AK22-D30</f>
        <v>416933487.89999998</v>
      </c>
      <c r="E29" s="99">
        <f>N22+Q22+T22+W22+Z22+AC22+AF22+AI22+AL22-E30</f>
        <v>418793252</v>
      </c>
      <c r="F29" s="72"/>
      <c r="G29" s="72"/>
      <c r="H29" s="72"/>
      <c r="I29" s="72"/>
      <c r="J29" s="72"/>
      <c r="K29" s="72"/>
      <c r="L29" s="72"/>
      <c r="M29" s="72"/>
      <c r="N29" s="72"/>
      <c r="O29" s="72"/>
      <c r="P29" s="72"/>
      <c r="Q29" s="72"/>
      <c r="R29" s="72"/>
      <c r="S29" s="72"/>
      <c r="T29" s="72"/>
      <c r="U29" s="72"/>
      <c r="V29" s="72"/>
      <c r="W29" s="72"/>
      <c r="X29" s="72"/>
      <c r="Y29" s="72"/>
      <c r="Z29" s="72"/>
      <c r="AA29" s="72"/>
      <c r="AB29" s="70"/>
      <c r="AC29" s="70"/>
      <c r="AD29" s="70"/>
      <c r="AE29" s="70"/>
      <c r="AF29" s="70"/>
      <c r="AG29" s="70"/>
      <c r="AH29" s="70"/>
      <c r="AI29" s="70"/>
      <c r="AJ29" s="70"/>
      <c r="AK29" s="70"/>
      <c r="AL29" s="70"/>
      <c r="AM29" s="70"/>
      <c r="AN29" s="70"/>
      <c r="AO29" s="70"/>
      <c r="AP29" s="70"/>
      <c r="AQ29" s="70"/>
      <c r="AR29" s="70"/>
    </row>
    <row r="30" spans="1:44" ht="47.25">
      <c r="A30" s="70"/>
      <c r="B30" s="135" t="s">
        <v>1124</v>
      </c>
      <c r="C30" s="96">
        <f>AA22</f>
        <v>533000</v>
      </c>
      <c r="D30" s="97">
        <f>AB22</f>
        <v>180000</v>
      </c>
      <c r="E30" s="99">
        <f>AC22</f>
        <v>250000</v>
      </c>
      <c r="F30" s="72"/>
      <c r="G30" s="72"/>
      <c r="H30" s="72"/>
      <c r="I30" s="72"/>
      <c r="J30" s="72"/>
      <c r="K30" s="72"/>
      <c r="L30" s="72"/>
      <c r="M30" s="72"/>
      <c r="N30" s="72"/>
      <c r="O30" s="72"/>
      <c r="P30" s="72"/>
      <c r="Q30" s="72"/>
      <c r="R30" s="72"/>
      <c r="S30" s="72"/>
      <c r="T30" s="72"/>
      <c r="U30" s="72"/>
      <c r="V30" s="72"/>
      <c r="W30" s="72"/>
      <c r="X30" s="72"/>
      <c r="Y30" s="72"/>
      <c r="Z30" s="72"/>
      <c r="AA30" s="72"/>
      <c r="AB30" s="70"/>
      <c r="AC30" s="70"/>
      <c r="AD30" s="70"/>
      <c r="AE30" s="70"/>
      <c r="AF30" s="70"/>
      <c r="AG30" s="70"/>
      <c r="AH30" s="70"/>
      <c r="AI30" s="70"/>
      <c r="AJ30" s="70"/>
      <c r="AK30" s="70"/>
      <c r="AL30" s="70"/>
      <c r="AM30" s="70"/>
      <c r="AN30" s="70"/>
      <c r="AO30" s="70"/>
      <c r="AP30" s="70"/>
      <c r="AQ30" s="70"/>
      <c r="AR30" s="70"/>
    </row>
    <row r="31" spans="1:44" ht="16.5">
      <c r="A31" s="70"/>
      <c r="B31" s="95" t="s">
        <v>1103</v>
      </c>
      <c r="C31" s="96">
        <f>AP22</f>
        <v>8007931.9000000004</v>
      </c>
      <c r="D31" s="97">
        <f>AQ22</f>
        <v>8014128.7999999998</v>
      </c>
      <c r="E31" s="99">
        <f>AR22</f>
        <v>8014128.7999999998</v>
      </c>
      <c r="F31" s="72"/>
      <c r="G31" s="72"/>
      <c r="H31" s="72"/>
      <c r="I31" s="72"/>
      <c r="J31" s="72"/>
      <c r="K31" s="72"/>
      <c r="L31" s="72"/>
      <c r="M31" s="72"/>
      <c r="N31" s="72"/>
      <c r="O31" s="72"/>
      <c r="P31" s="72"/>
      <c r="Q31" s="72"/>
      <c r="R31" s="72"/>
      <c r="S31" s="72"/>
      <c r="T31" s="72"/>
      <c r="U31" s="72"/>
      <c r="V31" s="72"/>
      <c r="W31" s="72"/>
      <c r="X31" s="72"/>
      <c r="Y31" s="72"/>
      <c r="Z31" s="72"/>
      <c r="AA31" s="72"/>
      <c r="AB31" s="70"/>
      <c r="AC31" s="70"/>
      <c r="AD31" s="70"/>
      <c r="AE31" s="70"/>
      <c r="AF31" s="70"/>
      <c r="AG31" s="70"/>
      <c r="AH31" s="70"/>
      <c r="AI31" s="70"/>
      <c r="AJ31" s="70"/>
      <c r="AK31" s="70"/>
      <c r="AL31" s="70"/>
      <c r="AM31" s="70"/>
      <c r="AN31" s="70"/>
      <c r="AO31" s="70"/>
      <c r="AP31" s="70"/>
      <c r="AQ31" s="70"/>
      <c r="AR31" s="70"/>
    </row>
    <row r="32" spans="1:44" ht="18.75" customHeight="1">
      <c r="A32" s="70"/>
      <c r="B32" s="136" t="s">
        <v>1125</v>
      </c>
      <c r="C32" s="137">
        <f>AM22</f>
        <v>215249807.69999999</v>
      </c>
      <c r="D32" s="138">
        <f>AN22</f>
        <v>194951184.80000001</v>
      </c>
      <c r="E32" s="139">
        <f>AO22</f>
        <v>208266944.5</v>
      </c>
      <c r="F32" s="72"/>
      <c r="G32" s="72"/>
      <c r="H32" s="72"/>
      <c r="I32" s="72"/>
      <c r="J32" s="72"/>
      <c r="K32" s="72"/>
      <c r="L32" s="72"/>
      <c r="M32" s="72"/>
      <c r="N32" s="72"/>
      <c r="O32" s="72"/>
      <c r="P32" s="72"/>
      <c r="Q32" s="72"/>
      <c r="R32" s="72"/>
      <c r="S32" s="72"/>
      <c r="T32" s="72"/>
      <c r="U32" s="72"/>
      <c r="V32" s="72"/>
      <c r="W32" s="72"/>
      <c r="X32" s="72"/>
      <c r="Y32" s="72"/>
      <c r="Z32" s="72"/>
      <c r="AA32" s="72"/>
      <c r="AB32" s="70"/>
      <c r="AC32" s="70"/>
      <c r="AD32" s="70"/>
      <c r="AE32" s="70"/>
      <c r="AF32" s="70"/>
      <c r="AG32" s="70"/>
      <c r="AH32" s="70"/>
      <c r="AI32" s="70"/>
      <c r="AJ32" s="70"/>
      <c r="AK32" s="70"/>
      <c r="AL32" s="70"/>
      <c r="AM32" s="70"/>
      <c r="AN32" s="70"/>
      <c r="AO32" s="70"/>
      <c r="AP32" s="70"/>
      <c r="AQ32" s="70"/>
      <c r="AR32" s="70"/>
    </row>
    <row r="33" spans="1:44" ht="16.5">
      <c r="A33" s="70"/>
      <c r="B33" s="140" t="s">
        <v>1126</v>
      </c>
      <c r="C33" s="141">
        <f>SUM(C27:C32)</f>
        <v>680327671.19999993</v>
      </c>
      <c r="D33" s="142">
        <f>SUM(D27:D32)</f>
        <v>640104081.79999995</v>
      </c>
      <c r="E33" s="143">
        <f>SUM(E27:E32)</f>
        <v>651801975.9000001</v>
      </c>
      <c r="F33" s="72"/>
      <c r="G33" s="72"/>
      <c r="H33" s="72"/>
      <c r="I33" s="72"/>
      <c r="J33" s="72"/>
      <c r="K33" s="72"/>
      <c r="L33" s="72"/>
      <c r="M33" s="72"/>
      <c r="N33" s="72"/>
      <c r="O33" s="72"/>
      <c r="P33" s="72"/>
      <c r="Q33" s="72"/>
      <c r="R33" s="72"/>
      <c r="S33" s="72"/>
      <c r="T33" s="72"/>
      <c r="U33" s="72"/>
      <c r="V33" s="72"/>
      <c r="W33" s="72"/>
      <c r="X33" s="72"/>
      <c r="Y33" s="72"/>
      <c r="Z33" s="72"/>
      <c r="AA33" s="72"/>
      <c r="AB33" s="70"/>
      <c r="AC33" s="70"/>
      <c r="AD33" s="70"/>
      <c r="AE33" s="70"/>
      <c r="AF33" s="70"/>
      <c r="AG33" s="70"/>
      <c r="AH33" s="70"/>
      <c r="AI33" s="70"/>
      <c r="AJ33" s="70"/>
      <c r="AK33" s="70"/>
      <c r="AL33" s="70"/>
      <c r="AM33" s="70"/>
      <c r="AN33" s="70"/>
      <c r="AO33" s="70"/>
      <c r="AP33" s="70"/>
      <c r="AQ33" s="70"/>
      <c r="AR33" s="70"/>
    </row>
    <row r="34" spans="1:44" ht="15.75">
      <c r="A34" s="70"/>
      <c r="B34" s="71"/>
      <c r="C34" s="144"/>
      <c r="D34" s="144"/>
      <c r="E34" s="144"/>
      <c r="F34" s="72"/>
      <c r="G34" s="72"/>
      <c r="H34" s="72"/>
      <c r="I34" s="72"/>
      <c r="J34" s="72"/>
      <c r="K34" s="72"/>
      <c r="L34" s="72"/>
      <c r="M34" s="72"/>
      <c r="N34" s="72"/>
      <c r="O34" s="72"/>
      <c r="P34" s="72"/>
      <c r="Q34" s="72"/>
      <c r="R34" s="72"/>
      <c r="S34" s="72"/>
      <c r="T34" s="72"/>
      <c r="U34" s="72"/>
      <c r="V34" s="72"/>
      <c r="W34" s="72"/>
      <c r="X34" s="72"/>
      <c r="Y34" s="72"/>
      <c r="Z34" s="72"/>
      <c r="AA34" s="72"/>
      <c r="AB34" s="70"/>
      <c r="AC34" s="70"/>
      <c r="AD34" s="70"/>
      <c r="AE34" s="70"/>
      <c r="AF34" s="70"/>
      <c r="AG34" s="70"/>
      <c r="AH34" s="70"/>
      <c r="AI34" s="70"/>
      <c r="AJ34" s="70"/>
      <c r="AK34" s="70"/>
      <c r="AL34" s="70"/>
      <c r="AM34" s="70"/>
      <c r="AN34" s="70"/>
      <c r="AO34" s="70"/>
      <c r="AP34" s="70"/>
      <c r="AQ34" s="70"/>
      <c r="AR34" s="70"/>
    </row>
    <row r="35" spans="1:44" ht="15.75">
      <c r="A35" s="70"/>
      <c r="B35" s="71"/>
      <c r="C35" s="145"/>
      <c r="D35" s="145"/>
      <c r="E35" s="145"/>
      <c r="F35" s="72"/>
      <c r="G35" s="72"/>
      <c r="H35" s="72"/>
      <c r="I35" s="72"/>
      <c r="J35" s="72"/>
      <c r="K35" s="72"/>
      <c r="L35" s="72"/>
      <c r="M35" s="72"/>
      <c r="N35" s="72"/>
      <c r="O35" s="72"/>
      <c r="P35" s="72"/>
      <c r="Q35" s="72"/>
      <c r="R35" s="72"/>
      <c r="S35" s="72"/>
      <c r="T35" s="72"/>
      <c r="U35" s="72"/>
      <c r="V35" s="72"/>
      <c r="W35" s="72"/>
      <c r="X35" s="72"/>
      <c r="Y35" s="72"/>
      <c r="Z35" s="72"/>
      <c r="AA35" s="72"/>
      <c r="AB35" s="70"/>
      <c r="AC35" s="70"/>
      <c r="AD35" s="70"/>
      <c r="AE35" s="70"/>
      <c r="AF35" s="70"/>
      <c r="AG35" s="70"/>
      <c r="AH35" s="70"/>
      <c r="AI35" s="70"/>
      <c r="AJ35" s="70"/>
      <c r="AK35" s="70"/>
      <c r="AL35" s="70"/>
      <c r="AM35" s="70"/>
      <c r="AN35" s="70"/>
      <c r="AO35" s="70"/>
      <c r="AP35" s="70"/>
      <c r="AQ35" s="70"/>
      <c r="AR35" s="70"/>
    </row>
    <row r="36" spans="1:44" ht="15.75">
      <c r="A36" s="70"/>
      <c r="B36" s="71"/>
      <c r="C36" s="144"/>
      <c r="D36" s="144"/>
      <c r="E36" s="144"/>
      <c r="F36" s="72"/>
      <c r="G36" s="72"/>
      <c r="H36" s="72"/>
      <c r="I36" s="72"/>
      <c r="J36" s="72"/>
      <c r="K36" s="72"/>
      <c r="L36" s="72"/>
      <c r="M36" s="72"/>
      <c r="N36" s="72"/>
      <c r="O36" s="72"/>
      <c r="P36" s="72"/>
      <c r="Q36" s="72"/>
      <c r="R36" s="72"/>
      <c r="S36" s="72"/>
      <c r="T36" s="72"/>
      <c r="U36" s="72"/>
      <c r="V36" s="72"/>
      <c r="W36" s="72"/>
      <c r="X36" s="72"/>
      <c r="Y36" s="72"/>
      <c r="Z36" s="72"/>
      <c r="AA36" s="72"/>
      <c r="AB36" s="70"/>
      <c r="AC36" s="70"/>
      <c r="AD36" s="70"/>
      <c r="AE36" s="70"/>
      <c r="AF36" s="70"/>
      <c r="AG36" s="70"/>
      <c r="AH36" s="70"/>
      <c r="AI36" s="70"/>
      <c r="AJ36" s="70"/>
      <c r="AK36" s="70"/>
      <c r="AL36" s="70"/>
      <c r="AM36" s="70"/>
      <c r="AN36" s="70"/>
      <c r="AO36" s="70"/>
      <c r="AP36" s="70"/>
      <c r="AQ36" s="70"/>
      <c r="AR36" s="70"/>
    </row>
    <row r="37" spans="1:44" ht="15.75">
      <c r="A37" s="70"/>
      <c r="B37" s="71"/>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0"/>
      <c r="AC37" s="70"/>
      <c r="AD37" s="70"/>
      <c r="AE37" s="70"/>
      <c r="AF37" s="70"/>
      <c r="AG37" s="70"/>
      <c r="AH37" s="70"/>
      <c r="AI37" s="70"/>
      <c r="AJ37" s="70"/>
      <c r="AK37" s="70"/>
      <c r="AL37" s="70"/>
      <c r="AM37" s="70"/>
      <c r="AN37" s="70"/>
      <c r="AO37" s="70"/>
      <c r="AP37" s="70"/>
      <c r="AQ37" s="70"/>
      <c r="AR37" s="70"/>
    </row>
    <row r="38" spans="1:44" ht="15.75">
      <c r="A38" s="70"/>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row>
    <row r="39" spans="1:44" ht="15.75">
      <c r="A39" s="70"/>
      <c r="B39" s="71"/>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row>
    <row r="40" spans="1:44" ht="15.75">
      <c r="A40" s="70"/>
      <c r="B40" s="71"/>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row r="41" spans="1:44" ht="15.75">
      <c r="A41" s="70"/>
      <c r="B41" s="71"/>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row>
    <row r="42" spans="1:44" ht="15.75">
      <c r="A42" s="70"/>
      <c r="B42" s="7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row>
    <row r="43" spans="1:44" ht="15.75">
      <c r="A43" s="70"/>
      <c r="B43" s="71"/>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row>
    <row r="44" spans="1:44" ht="15.75">
      <c r="A44" s="70"/>
      <c r="B44" s="7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row>
    <row r="45" spans="1:44" ht="15.75">
      <c r="A45" s="70"/>
      <c r="B45" s="71"/>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row>
    <row r="46" spans="1:44" ht="15.75">
      <c r="A46" s="70"/>
      <c r="B46" s="71"/>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row>
    <row r="47" spans="1:44" ht="15.75">
      <c r="A47" s="70"/>
      <c r="B47" s="71"/>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row>
    <row r="48" spans="1:44" ht="15.75">
      <c r="A48" s="70"/>
      <c r="B48" s="71"/>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row>
    <row r="49" spans="1:44" ht="15.75">
      <c r="A49" s="70"/>
      <c r="B49" s="71"/>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row>
    <row r="50" spans="1:44" ht="15.75">
      <c r="A50" s="70"/>
      <c r="B50" s="7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1:44" ht="15.75">
      <c r="A51" s="70"/>
      <c r="B51" s="71"/>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row>
    <row r="52" spans="1:44" ht="15.75">
      <c r="A52" s="70"/>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row>
    <row r="53" spans="1:44" ht="15.75">
      <c r="A53" s="70"/>
      <c r="B53" s="71"/>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row>
    <row r="54" spans="1:44" ht="15.75">
      <c r="A54" s="70"/>
      <c r="B54" s="71"/>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row>
    <row r="55" spans="1:44" ht="15.75">
      <c r="A55" s="70"/>
      <c r="B55" s="71"/>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row>
    <row r="56" spans="1:44" ht="15.75">
      <c r="A56" s="70"/>
      <c r="B56" s="71"/>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ht="15.75">
      <c r="A57" s="70"/>
      <c r="B57" s="71"/>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row>
    <row r="58" spans="1:44" ht="15.75">
      <c r="A58" s="70"/>
      <c r="B58" s="71"/>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row>
    <row r="59" spans="1:44" ht="15.75">
      <c r="A59" s="70"/>
      <c r="B59" s="7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row>
    <row r="60" spans="1:44" ht="15.75">
      <c r="A60" s="70"/>
      <c r="B60" s="7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row>
    <row r="61" spans="1:44" ht="15.75">
      <c r="A61" s="70"/>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row>
    <row r="62" spans="1:44" ht="15.75">
      <c r="A62" s="70"/>
      <c r="B62" s="7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row>
    <row r="63" spans="1:44" ht="15.75">
      <c r="A63" s="70"/>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row>
    <row r="64" spans="1:44" ht="15.75">
      <c r="A64" s="70"/>
      <c r="B64" s="71"/>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row>
    <row r="65" spans="1:44" ht="15.75">
      <c r="A65" s="70"/>
      <c r="B65" s="71"/>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row>
    <row r="66" spans="1:44" ht="15.75">
      <c r="A66" s="70"/>
      <c r="B66" s="71"/>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row>
    <row r="67" spans="1:44" ht="15.75">
      <c r="A67" s="70"/>
      <c r="B67" s="71"/>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row>
    <row r="68" spans="1:44" ht="15.75">
      <c r="A68" s="70"/>
      <c r="B68" s="71"/>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row>
    <row r="69" spans="1:44" ht="15.75">
      <c r="A69" s="70"/>
      <c r="B69" s="71"/>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row>
    <row r="70" spans="1:44" ht="15.75">
      <c r="A70" s="70"/>
      <c r="B70" s="71"/>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row>
    <row r="71" spans="1:44" ht="15.75">
      <c r="A71" s="70"/>
      <c r="B71" s="71"/>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row>
    <row r="72" spans="1:44" ht="15.75">
      <c r="A72" s="70"/>
      <c r="B72" s="71"/>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row>
    <row r="73" spans="1:44" ht="15.75">
      <c r="A73" s="70"/>
      <c r="B73" s="71"/>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row>
    <row r="74" spans="1:44" ht="15.75">
      <c r="A74" s="70"/>
      <c r="B74" s="71"/>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row>
    <row r="75" spans="1:44" ht="15.75">
      <c r="A75" s="70"/>
      <c r="B75" s="71"/>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1:44" ht="15.75">
      <c r="A76" s="70"/>
      <c r="B76" s="71"/>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15.75">
      <c r="A77" s="70"/>
      <c r="B77" s="71"/>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15.75">
      <c r="A78" s="70"/>
      <c r="B78" s="71"/>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15.75">
      <c r="A79" s="70"/>
      <c r="B79" s="71"/>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15.75">
      <c r="A80" s="70"/>
      <c r="B80" s="71"/>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44" ht="15.75">
      <c r="A81" s="70"/>
      <c r="B81" s="71"/>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44" ht="15.75">
      <c r="A82" s="70"/>
      <c r="B82" s="71"/>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44" ht="15.75">
      <c r="A83" s="70"/>
      <c r="B83" s="71"/>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44" ht="15.75">
      <c r="A84" s="70"/>
      <c r="B84" s="71"/>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44" ht="15.75">
      <c r="A85" s="70"/>
      <c r="B85" s="71"/>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44" ht="15.75">
      <c r="A86" s="70"/>
      <c r="B86" s="71"/>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44" ht="15.75">
      <c r="A87" s="70"/>
      <c r="B87" s="71"/>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44" ht="15.75">
      <c r="A88" s="70"/>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1:44" ht="15.75">
      <c r="A89" s="70"/>
      <c r="B89" s="71"/>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44" ht="15.75">
      <c r="A90" s="70"/>
      <c r="B90" s="71"/>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44" ht="15.75">
      <c r="A91" s="70"/>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1:44" ht="15.75">
      <c r="A92" s="70"/>
      <c r="B92" s="71"/>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44" ht="15.75">
      <c r="A93" s="70"/>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1:44" ht="15.75">
      <c r="A94" s="70"/>
      <c r="B94" s="71"/>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44" ht="15.75">
      <c r="A95" s="70"/>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1:44" ht="15.75">
      <c r="A96" s="70"/>
      <c r="B96" s="71"/>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row>
    <row r="97" spans="1:44" ht="15.75">
      <c r="A97" s="70"/>
      <c r="B97" s="7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row>
    <row r="98" spans="1:44" ht="15.75">
      <c r="A98" s="70"/>
      <c r="B98" s="71"/>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row>
    <row r="99" spans="1:44" ht="15.75">
      <c r="A99" s="70"/>
      <c r="B99" s="71"/>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row>
    <row r="100" spans="1:44" ht="15.75">
      <c r="A100" s="70"/>
      <c r="B100" s="71"/>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row>
  </sheetData>
  <mergeCells count="17">
    <mergeCell ref="AG3:AI3"/>
    <mergeCell ref="AD3:AF3"/>
    <mergeCell ref="AM2:AO3"/>
    <mergeCell ref="AP2:AR3"/>
    <mergeCell ref="AJ3:AL3"/>
    <mergeCell ref="L2:AL2"/>
    <mergeCell ref="L3:N3"/>
    <mergeCell ref="O3:Q3"/>
    <mergeCell ref="R3:T3"/>
    <mergeCell ref="U3:W3"/>
    <mergeCell ref="B25:D25"/>
    <mergeCell ref="B2:B4"/>
    <mergeCell ref="C2:E3"/>
    <mergeCell ref="F2:H3"/>
    <mergeCell ref="I2:K3"/>
    <mergeCell ref="AA3:AC3"/>
    <mergeCell ref="X3:Z3"/>
  </mergeCells>
  <phoneticPr fontId="43" type="noConversion"/>
  <pageMargins left="0.7" right="0.7" top="0.75" bottom="0.75" header="0" footer="0"/>
  <pageSetup paperSize="9" orientation="landscape"/>
  <colBreaks count="3" manualBreakCount="3">
    <brk id="20" man="1"/>
    <brk id="38" man="1"/>
    <brk id="11" man="1"/>
  </colBreaks>
</worksheet>
</file>

<file path=xl/worksheets/sheet4.xml><?xml version="1.0" encoding="utf-8"?>
<worksheet xmlns="http://schemas.openxmlformats.org/spreadsheetml/2006/main" xmlns:r="http://schemas.openxmlformats.org/officeDocument/2006/relationships">
  <dimension ref="A1:U124"/>
  <sheetViews>
    <sheetView workbookViewId="0"/>
  </sheetViews>
  <sheetFormatPr defaultColWidth="14.42578125" defaultRowHeight="15" customHeight="1"/>
  <cols>
    <col min="1" max="1" width="2.7109375" customWidth="1"/>
    <col min="2" max="2" width="38" customWidth="1"/>
    <col min="3" max="3" width="5.85546875" customWidth="1"/>
    <col min="4" max="4" width="12.140625" customWidth="1"/>
    <col min="5" max="5" width="12.7109375" customWidth="1"/>
    <col min="6" max="6" width="9.85546875" customWidth="1"/>
    <col min="7" max="7" width="15.85546875" customWidth="1"/>
    <col min="8" max="8" width="17.7109375" customWidth="1"/>
    <col min="9" max="9" width="14" customWidth="1"/>
    <col min="10" max="10" width="15.140625" customWidth="1"/>
    <col min="11" max="11" width="11.28515625" customWidth="1"/>
    <col min="12" max="12" width="14.28515625" customWidth="1"/>
    <col min="13" max="13" width="9.7109375" customWidth="1"/>
    <col min="14" max="14" width="8.28515625" customWidth="1"/>
    <col min="15" max="15" width="11.42578125" customWidth="1"/>
    <col min="16" max="16" width="7" customWidth="1"/>
    <col min="17" max="17" width="5.28515625" customWidth="1"/>
    <col min="18" max="18" width="5.85546875" customWidth="1"/>
    <col min="19" max="19" width="7.28515625" customWidth="1"/>
    <col min="20" max="20" width="13.28515625" customWidth="1"/>
    <col min="21" max="21" width="14.7109375" customWidth="1"/>
  </cols>
  <sheetData>
    <row r="1" spans="1:21" ht="15.75">
      <c r="A1" s="70"/>
      <c r="B1" s="71"/>
      <c r="C1" s="72"/>
      <c r="D1" s="72"/>
      <c r="E1" s="72"/>
      <c r="F1" s="72"/>
      <c r="G1" s="72"/>
      <c r="H1" s="72"/>
      <c r="I1" s="72"/>
      <c r="J1" s="72"/>
      <c r="K1" s="72"/>
      <c r="L1" s="72"/>
      <c r="M1" s="72"/>
      <c r="N1" s="72"/>
      <c r="O1" s="72"/>
      <c r="P1" s="72"/>
      <c r="Q1" s="72"/>
      <c r="R1" s="72"/>
      <c r="S1" s="72"/>
      <c r="T1" s="72"/>
      <c r="U1" s="70"/>
    </row>
    <row r="2" spans="1:21" ht="15.75">
      <c r="A2" s="70"/>
      <c r="B2" s="262" t="s">
        <v>1097</v>
      </c>
      <c r="C2" s="283" t="s">
        <v>1127</v>
      </c>
      <c r="D2" s="256"/>
      <c r="E2" s="256"/>
      <c r="F2" s="284"/>
      <c r="G2" s="275" t="s">
        <v>1101</v>
      </c>
      <c r="H2" s="256"/>
      <c r="I2" s="256"/>
      <c r="J2" s="256"/>
      <c r="K2" s="256"/>
      <c r="L2" s="256"/>
      <c r="M2" s="256"/>
      <c r="N2" s="256"/>
      <c r="O2" s="262" t="s">
        <v>1128</v>
      </c>
      <c r="P2" s="282" t="s">
        <v>1129</v>
      </c>
      <c r="Q2" s="285" t="s">
        <v>1130</v>
      </c>
      <c r="R2" s="262" t="s">
        <v>1131</v>
      </c>
      <c r="S2" s="282" t="s">
        <v>1132</v>
      </c>
      <c r="T2" s="280" t="s">
        <v>1133</v>
      </c>
      <c r="U2" s="277" t="s">
        <v>1134</v>
      </c>
    </row>
    <row r="3" spans="1:21" ht="162" customHeight="1">
      <c r="A3" s="70"/>
      <c r="B3" s="263"/>
      <c r="C3" s="76" t="s">
        <v>1135</v>
      </c>
      <c r="D3" s="77" t="s">
        <v>1098</v>
      </c>
      <c r="E3" s="77" t="s">
        <v>1136</v>
      </c>
      <c r="F3" s="146" t="s">
        <v>1100</v>
      </c>
      <c r="G3" s="147" t="s">
        <v>1137</v>
      </c>
      <c r="H3" s="148" t="s">
        <v>1105</v>
      </c>
      <c r="I3" s="149" t="s">
        <v>1106</v>
      </c>
      <c r="J3" s="148" t="s">
        <v>1107</v>
      </c>
      <c r="K3" s="148" t="s">
        <v>1108</v>
      </c>
      <c r="L3" s="150" t="s">
        <v>1109</v>
      </c>
      <c r="M3" s="150" t="s">
        <v>1138</v>
      </c>
      <c r="N3" s="150" t="s">
        <v>809</v>
      </c>
      <c r="O3" s="263"/>
      <c r="P3" s="253"/>
      <c r="Q3" s="279"/>
      <c r="R3" s="263"/>
      <c r="S3" s="254"/>
      <c r="T3" s="281"/>
      <c r="U3" s="254"/>
    </row>
    <row r="4" spans="1:21" ht="16.5">
      <c r="A4" s="81"/>
      <c r="B4" s="151" t="s">
        <v>42</v>
      </c>
      <c r="C4" s="152">
        <v>1</v>
      </c>
      <c r="D4" s="153">
        <v>2</v>
      </c>
      <c r="E4" s="153"/>
      <c r="F4" s="154"/>
      <c r="G4" s="155"/>
      <c r="H4" s="156">
        <v>117</v>
      </c>
      <c r="I4" s="153"/>
      <c r="J4" s="157"/>
      <c r="K4" s="157"/>
      <c r="L4" s="158"/>
      <c r="M4" s="159"/>
      <c r="N4" s="159"/>
      <c r="O4" s="160"/>
      <c r="P4" s="161"/>
      <c r="Q4" s="162"/>
      <c r="R4" s="163"/>
      <c r="S4" s="164"/>
      <c r="T4" s="161"/>
      <c r="U4" s="165"/>
    </row>
    <row r="5" spans="1:21" ht="16.5">
      <c r="A5" s="81"/>
      <c r="B5" s="166" t="s">
        <v>59</v>
      </c>
      <c r="C5" s="167"/>
      <c r="D5" s="168"/>
      <c r="E5" s="168"/>
      <c r="F5" s="169">
        <v>3</v>
      </c>
      <c r="G5" s="167"/>
      <c r="H5" s="168"/>
      <c r="I5" s="168"/>
      <c r="J5" s="168"/>
      <c r="K5" s="168"/>
      <c r="L5" s="168"/>
      <c r="M5" s="170"/>
      <c r="N5" s="170"/>
      <c r="O5" s="171">
        <v>4</v>
      </c>
      <c r="P5" s="172"/>
      <c r="Q5" s="173"/>
      <c r="R5" s="174">
        <v>4</v>
      </c>
      <c r="S5" s="170"/>
      <c r="T5" s="174">
        <v>5</v>
      </c>
      <c r="U5" s="175"/>
    </row>
    <row r="6" spans="1:21" ht="49.5">
      <c r="A6" s="81"/>
      <c r="B6" s="166" t="s">
        <v>127</v>
      </c>
      <c r="C6" s="167"/>
      <c r="D6" s="168"/>
      <c r="E6" s="168"/>
      <c r="F6" s="176"/>
      <c r="G6" s="167"/>
      <c r="H6" s="168"/>
      <c r="I6" s="168"/>
      <c r="J6" s="168"/>
      <c r="K6" s="168"/>
      <c r="L6" s="168"/>
      <c r="M6" s="170"/>
      <c r="N6" s="170"/>
      <c r="O6" s="177"/>
      <c r="P6" s="172"/>
      <c r="Q6" s="173"/>
      <c r="R6" s="172"/>
      <c r="S6" s="178">
        <v>6</v>
      </c>
      <c r="T6" s="172"/>
      <c r="U6" s="175"/>
    </row>
    <row r="7" spans="1:21" ht="84.75" customHeight="1">
      <c r="A7" s="81"/>
      <c r="B7" s="179" t="s">
        <v>137</v>
      </c>
      <c r="C7" s="167"/>
      <c r="D7" s="168"/>
      <c r="E7" s="180">
        <v>29</v>
      </c>
      <c r="F7" s="176"/>
      <c r="G7" s="181" t="s">
        <v>1139</v>
      </c>
      <c r="H7" s="182" t="s">
        <v>1140</v>
      </c>
      <c r="I7" s="182" t="s">
        <v>1141</v>
      </c>
      <c r="J7" s="182" t="s">
        <v>1142</v>
      </c>
      <c r="K7" s="182" t="s">
        <v>1143</v>
      </c>
      <c r="L7" s="182">
        <v>51</v>
      </c>
      <c r="M7" s="178" t="s">
        <v>1144</v>
      </c>
      <c r="N7" s="178" t="s">
        <v>1145</v>
      </c>
      <c r="O7" s="177"/>
      <c r="P7" s="172"/>
      <c r="Q7" s="173"/>
      <c r="R7" s="172"/>
      <c r="S7" s="170"/>
      <c r="T7" s="172"/>
      <c r="U7" s="175"/>
    </row>
    <row r="8" spans="1:21" ht="16.5">
      <c r="A8" s="81"/>
      <c r="B8" s="183" t="s">
        <v>1146</v>
      </c>
      <c r="C8" s="167"/>
      <c r="D8" s="168"/>
      <c r="E8" s="168"/>
      <c r="F8" s="176"/>
      <c r="G8" s="181"/>
      <c r="H8" s="182" t="s">
        <v>1147</v>
      </c>
      <c r="I8" s="180"/>
      <c r="J8" s="182">
        <v>32</v>
      </c>
      <c r="K8" s="182"/>
      <c r="L8" s="182"/>
      <c r="M8" s="178"/>
      <c r="N8" s="178">
        <v>36</v>
      </c>
      <c r="O8" s="177"/>
      <c r="P8" s="172"/>
      <c r="Q8" s="173"/>
      <c r="R8" s="172"/>
      <c r="S8" s="178"/>
      <c r="T8" s="172"/>
      <c r="U8" s="175"/>
    </row>
    <row r="9" spans="1:21" ht="33">
      <c r="A9" s="81"/>
      <c r="B9" s="184" t="s">
        <v>1148</v>
      </c>
      <c r="C9" s="167"/>
      <c r="D9" s="168"/>
      <c r="E9" s="168"/>
      <c r="F9" s="176"/>
      <c r="G9" s="181" t="s">
        <v>1149</v>
      </c>
      <c r="H9" s="182">
        <v>11</v>
      </c>
      <c r="I9" s="180"/>
      <c r="J9" s="182"/>
      <c r="K9" s="182"/>
      <c r="L9" s="182"/>
      <c r="M9" s="178" t="s">
        <v>1144</v>
      </c>
      <c r="N9" s="178">
        <v>15</v>
      </c>
      <c r="O9" s="177"/>
      <c r="P9" s="172"/>
      <c r="Q9" s="173"/>
      <c r="R9" s="172"/>
      <c r="S9" s="178"/>
      <c r="T9" s="172"/>
      <c r="U9" s="175"/>
    </row>
    <row r="10" spans="1:21" ht="33">
      <c r="A10" s="81"/>
      <c r="B10" s="184" t="s">
        <v>1150</v>
      </c>
      <c r="C10" s="167"/>
      <c r="D10" s="168"/>
      <c r="E10" s="168"/>
      <c r="F10" s="176"/>
      <c r="G10" s="181">
        <v>17</v>
      </c>
      <c r="H10" s="182"/>
      <c r="I10" s="180"/>
      <c r="J10" s="182"/>
      <c r="K10" s="182"/>
      <c r="L10" s="182"/>
      <c r="M10" s="178"/>
      <c r="N10" s="178"/>
      <c r="O10" s="177"/>
      <c r="P10" s="172"/>
      <c r="Q10" s="173"/>
      <c r="R10" s="172"/>
      <c r="S10" s="178"/>
      <c r="T10" s="172"/>
      <c r="U10" s="175"/>
    </row>
    <row r="11" spans="1:21" ht="33">
      <c r="A11" s="81"/>
      <c r="B11" s="184" t="s">
        <v>1151</v>
      </c>
      <c r="C11" s="167"/>
      <c r="D11" s="168"/>
      <c r="E11" s="168"/>
      <c r="F11" s="176"/>
      <c r="G11" s="181">
        <v>25</v>
      </c>
      <c r="H11" s="182" t="s">
        <v>1152</v>
      </c>
      <c r="I11" s="180"/>
      <c r="J11" s="182"/>
      <c r="K11" s="182"/>
      <c r="L11" s="182"/>
      <c r="M11" s="178"/>
      <c r="N11" s="178"/>
      <c r="O11" s="177"/>
      <c r="P11" s="172"/>
      <c r="Q11" s="173"/>
      <c r="R11" s="172"/>
      <c r="S11" s="178"/>
      <c r="T11" s="172"/>
      <c r="U11" s="175"/>
    </row>
    <row r="12" spans="1:21" ht="33">
      <c r="A12" s="81"/>
      <c r="B12" s="184" t="s">
        <v>1153</v>
      </c>
      <c r="C12" s="167"/>
      <c r="D12" s="168"/>
      <c r="E12" s="168"/>
      <c r="F12" s="176"/>
      <c r="G12" s="181">
        <v>20</v>
      </c>
      <c r="H12" s="182"/>
      <c r="I12" s="180"/>
      <c r="J12" s="182"/>
      <c r="K12" s="182"/>
      <c r="L12" s="182"/>
      <c r="M12" s="178"/>
      <c r="N12" s="178"/>
      <c r="O12" s="177"/>
      <c r="P12" s="172"/>
      <c r="Q12" s="173"/>
      <c r="R12" s="172"/>
      <c r="S12" s="178"/>
      <c r="T12" s="172"/>
      <c r="U12" s="175"/>
    </row>
    <row r="13" spans="1:21" ht="16.5">
      <c r="A13" s="81"/>
      <c r="B13" s="184" t="s">
        <v>1154</v>
      </c>
      <c r="C13" s="167"/>
      <c r="D13" s="168"/>
      <c r="E13" s="168"/>
      <c r="F13" s="176"/>
      <c r="G13" s="181"/>
      <c r="H13" s="182">
        <v>22</v>
      </c>
      <c r="I13" s="180"/>
      <c r="J13" s="182">
        <v>21</v>
      </c>
      <c r="K13" s="182"/>
      <c r="L13" s="182"/>
      <c r="M13" s="178"/>
      <c r="N13" s="178"/>
      <c r="O13" s="177"/>
      <c r="P13" s="172"/>
      <c r="Q13" s="173"/>
      <c r="R13" s="172"/>
      <c r="S13" s="178"/>
      <c r="T13" s="172"/>
      <c r="U13" s="175"/>
    </row>
    <row r="14" spans="1:21" ht="33">
      <c r="A14" s="81"/>
      <c r="B14" s="185" t="s">
        <v>1155</v>
      </c>
      <c r="C14" s="167"/>
      <c r="D14" s="168"/>
      <c r="E14" s="180"/>
      <c r="F14" s="176"/>
      <c r="G14" s="181"/>
      <c r="H14" s="182">
        <v>23</v>
      </c>
      <c r="I14" s="180"/>
      <c r="J14" s="182"/>
      <c r="K14" s="182"/>
      <c r="L14" s="182"/>
      <c r="M14" s="178"/>
      <c r="N14" s="178"/>
      <c r="O14" s="177"/>
      <c r="P14" s="172"/>
      <c r="Q14" s="173"/>
      <c r="R14" s="172"/>
      <c r="S14" s="170"/>
      <c r="T14" s="172"/>
      <c r="U14" s="175"/>
    </row>
    <row r="15" spans="1:21" ht="33">
      <c r="A15" s="81"/>
      <c r="B15" s="185" t="s">
        <v>1156</v>
      </c>
      <c r="C15" s="167"/>
      <c r="D15" s="168"/>
      <c r="E15" s="180"/>
      <c r="F15" s="176"/>
      <c r="G15" s="181"/>
      <c r="H15" s="182">
        <v>24</v>
      </c>
      <c r="I15" s="180"/>
      <c r="J15" s="182"/>
      <c r="K15" s="182"/>
      <c r="L15" s="182"/>
      <c r="M15" s="178"/>
      <c r="N15" s="186">
        <v>26</v>
      </c>
      <c r="O15" s="177"/>
      <c r="P15" s="172"/>
      <c r="Q15" s="173"/>
      <c r="R15" s="172"/>
      <c r="S15" s="170"/>
      <c r="T15" s="172"/>
      <c r="U15" s="175"/>
    </row>
    <row r="16" spans="1:21" ht="33">
      <c r="A16" s="81"/>
      <c r="B16" s="185" t="s">
        <v>1157</v>
      </c>
      <c r="C16" s="167"/>
      <c r="D16" s="168"/>
      <c r="E16" s="180"/>
      <c r="F16" s="176"/>
      <c r="G16" s="181"/>
      <c r="H16" s="182"/>
      <c r="I16" s="182">
        <v>27</v>
      </c>
      <c r="J16" s="182">
        <v>30</v>
      </c>
      <c r="K16" s="182"/>
      <c r="L16" s="182"/>
      <c r="M16" s="178"/>
      <c r="N16" s="178"/>
      <c r="O16" s="177"/>
      <c r="P16" s="172"/>
      <c r="Q16" s="173"/>
      <c r="R16" s="172"/>
      <c r="S16" s="170"/>
      <c r="T16" s="172"/>
      <c r="U16" s="175"/>
    </row>
    <row r="17" spans="1:21" ht="33">
      <c r="A17" s="81"/>
      <c r="B17" s="185" t="s">
        <v>1158</v>
      </c>
      <c r="C17" s="167"/>
      <c r="D17" s="168"/>
      <c r="E17" s="180"/>
      <c r="F17" s="176"/>
      <c r="G17" s="181"/>
      <c r="H17" s="182"/>
      <c r="I17" s="182"/>
      <c r="J17" s="182">
        <v>31</v>
      </c>
      <c r="K17" s="182"/>
      <c r="L17" s="182"/>
      <c r="M17" s="178"/>
      <c r="N17" s="178"/>
      <c r="O17" s="177"/>
      <c r="P17" s="172"/>
      <c r="Q17" s="173"/>
      <c r="R17" s="172"/>
      <c r="S17" s="170"/>
      <c r="T17" s="172"/>
      <c r="U17" s="175"/>
    </row>
    <row r="18" spans="1:21" ht="16.5">
      <c r="A18" s="81"/>
      <c r="B18" s="185" t="s">
        <v>1159</v>
      </c>
      <c r="C18" s="167"/>
      <c r="D18" s="168"/>
      <c r="E18" s="180"/>
      <c r="F18" s="176"/>
      <c r="G18" s="181"/>
      <c r="H18" s="182"/>
      <c r="I18" s="182">
        <v>33</v>
      </c>
      <c r="J18" s="182"/>
      <c r="K18" s="182"/>
      <c r="L18" s="182"/>
      <c r="M18" s="178"/>
      <c r="N18" s="178"/>
      <c r="O18" s="177"/>
      <c r="P18" s="172"/>
      <c r="Q18" s="173"/>
      <c r="R18" s="172"/>
      <c r="S18" s="170"/>
      <c r="T18" s="172"/>
      <c r="U18" s="175"/>
    </row>
    <row r="19" spans="1:21" ht="33">
      <c r="A19" s="81"/>
      <c r="B19" s="185" t="s">
        <v>1160</v>
      </c>
      <c r="C19" s="167"/>
      <c r="D19" s="168"/>
      <c r="E19" s="180">
        <v>29</v>
      </c>
      <c r="F19" s="176"/>
      <c r="G19" s="181"/>
      <c r="H19" s="182">
        <v>35</v>
      </c>
      <c r="I19" s="182">
        <v>34</v>
      </c>
      <c r="J19" s="182"/>
      <c r="K19" s="182"/>
      <c r="L19" s="182"/>
      <c r="M19" s="178"/>
      <c r="N19" s="178"/>
      <c r="O19" s="177"/>
      <c r="P19" s="172"/>
      <c r="Q19" s="173"/>
      <c r="R19" s="172"/>
      <c r="S19" s="170"/>
      <c r="T19" s="172"/>
      <c r="U19" s="175"/>
    </row>
    <row r="20" spans="1:21" ht="16.5">
      <c r="A20" s="81"/>
      <c r="B20" s="185" t="s">
        <v>1161</v>
      </c>
      <c r="C20" s="167"/>
      <c r="D20" s="168"/>
      <c r="E20" s="180"/>
      <c r="F20" s="176"/>
      <c r="G20" s="181"/>
      <c r="H20" s="182">
        <v>39</v>
      </c>
      <c r="I20" s="180"/>
      <c r="J20" s="182"/>
      <c r="K20" s="182" t="s">
        <v>1143</v>
      </c>
      <c r="L20" s="182"/>
      <c r="M20" s="178"/>
      <c r="N20" s="178">
        <v>37</v>
      </c>
      <c r="O20" s="177"/>
      <c r="P20" s="172"/>
      <c r="Q20" s="173"/>
      <c r="R20" s="172"/>
      <c r="S20" s="170"/>
      <c r="T20" s="172"/>
      <c r="U20" s="175"/>
    </row>
    <row r="21" spans="1:21" ht="16.5">
      <c r="A21" s="81"/>
      <c r="B21" s="185" t="s">
        <v>1162</v>
      </c>
      <c r="C21" s="167"/>
      <c r="D21" s="168"/>
      <c r="E21" s="180"/>
      <c r="F21" s="176"/>
      <c r="G21" s="181"/>
      <c r="H21" s="182">
        <v>41</v>
      </c>
      <c r="I21" s="180"/>
      <c r="J21" s="182"/>
      <c r="K21" s="182"/>
      <c r="L21" s="182"/>
      <c r="M21" s="178"/>
      <c r="N21" s="178">
        <v>42</v>
      </c>
      <c r="O21" s="177"/>
      <c r="P21" s="172"/>
      <c r="Q21" s="173"/>
      <c r="R21" s="172"/>
      <c r="S21" s="170"/>
      <c r="T21" s="172"/>
      <c r="U21" s="175"/>
    </row>
    <row r="22" spans="1:21" ht="16.5">
      <c r="A22" s="81"/>
      <c r="B22" s="185" t="s">
        <v>1163</v>
      </c>
      <c r="C22" s="167"/>
      <c r="D22" s="168"/>
      <c r="E22" s="180"/>
      <c r="F22" s="176"/>
      <c r="G22" s="181"/>
      <c r="H22" s="182">
        <v>44</v>
      </c>
      <c r="I22" s="180"/>
      <c r="J22" s="182">
        <v>43</v>
      </c>
      <c r="K22" s="182"/>
      <c r="L22" s="182"/>
      <c r="M22" s="178"/>
      <c r="N22" s="178"/>
      <c r="O22" s="177"/>
      <c r="P22" s="172"/>
      <c r="Q22" s="173"/>
      <c r="R22" s="172"/>
      <c r="S22" s="170"/>
      <c r="T22" s="172"/>
      <c r="U22" s="175"/>
    </row>
    <row r="23" spans="1:21" ht="33">
      <c r="A23" s="81"/>
      <c r="B23" s="185" t="s">
        <v>1164</v>
      </c>
      <c r="C23" s="167"/>
      <c r="D23" s="168"/>
      <c r="E23" s="180"/>
      <c r="F23" s="176"/>
      <c r="G23" s="181"/>
      <c r="H23" s="182"/>
      <c r="I23" s="182" t="s">
        <v>1165</v>
      </c>
      <c r="J23" s="182" t="s">
        <v>1166</v>
      </c>
      <c r="K23" s="182"/>
      <c r="L23" s="182"/>
      <c r="M23" s="178"/>
      <c r="N23" s="178"/>
      <c r="O23" s="177"/>
      <c r="P23" s="172"/>
      <c r="Q23" s="173"/>
      <c r="R23" s="172"/>
      <c r="S23" s="170"/>
      <c r="T23" s="172"/>
      <c r="U23" s="175"/>
    </row>
    <row r="24" spans="1:21" ht="16.5">
      <c r="A24" s="81"/>
      <c r="B24" s="185" t="s">
        <v>1167</v>
      </c>
      <c r="C24" s="167"/>
      <c r="D24" s="168"/>
      <c r="E24" s="180"/>
      <c r="F24" s="176"/>
      <c r="G24" s="181"/>
      <c r="H24" s="182">
        <v>50</v>
      </c>
      <c r="I24" s="180"/>
      <c r="J24" s="182"/>
      <c r="K24" s="182"/>
      <c r="L24" s="182">
        <v>51</v>
      </c>
      <c r="M24" s="178"/>
      <c r="N24" s="178"/>
      <c r="O24" s="177"/>
      <c r="P24" s="172"/>
      <c r="Q24" s="173"/>
      <c r="R24" s="172"/>
      <c r="S24" s="170"/>
      <c r="T24" s="172"/>
      <c r="U24" s="175"/>
    </row>
    <row r="25" spans="1:21" ht="16.5">
      <c r="A25" s="81"/>
      <c r="B25" s="179" t="s">
        <v>1117</v>
      </c>
      <c r="C25" s="167"/>
      <c r="D25" s="168"/>
      <c r="E25" s="180"/>
      <c r="F25" s="176"/>
      <c r="G25" s="181"/>
      <c r="H25" s="182"/>
      <c r="I25" s="180"/>
      <c r="J25" s="182"/>
      <c r="K25" s="182"/>
      <c r="L25" s="187">
        <v>52</v>
      </c>
      <c r="M25" s="178"/>
      <c r="N25" s="178"/>
      <c r="O25" s="177"/>
      <c r="P25" s="172"/>
      <c r="Q25" s="173"/>
      <c r="R25" s="172"/>
      <c r="S25" s="170"/>
      <c r="T25" s="172"/>
      <c r="U25" s="175"/>
    </row>
    <row r="26" spans="1:21" ht="16.5">
      <c r="A26" s="81"/>
      <c r="B26" s="179" t="s">
        <v>465</v>
      </c>
      <c r="C26" s="167"/>
      <c r="D26" s="168"/>
      <c r="E26" s="168"/>
      <c r="F26" s="176"/>
      <c r="G26" s="188" t="s">
        <v>1168</v>
      </c>
      <c r="H26" s="187">
        <v>54</v>
      </c>
      <c r="I26" s="187" t="s">
        <v>1169</v>
      </c>
      <c r="J26" s="189"/>
      <c r="K26" s="187">
        <v>54</v>
      </c>
      <c r="L26" s="189"/>
      <c r="M26" s="190"/>
      <c r="N26" s="178">
        <v>57</v>
      </c>
      <c r="O26" s="191"/>
      <c r="P26" s="192"/>
      <c r="Q26" s="193"/>
      <c r="R26" s="192"/>
      <c r="S26" s="170"/>
      <c r="T26" s="172"/>
      <c r="U26" s="175"/>
    </row>
    <row r="27" spans="1:21" ht="16.5">
      <c r="A27" s="81"/>
      <c r="B27" s="179" t="s">
        <v>1112</v>
      </c>
      <c r="C27" s="167"/>
      <c r="D27" s="168"/>
      <c r="E27" s="189"/>
      <c r="F27" s="169">
        <v>60</v>
      </c>
      <c r="G27" s="167"/>
      <c r="H27" s="168"/>
      <c r="I27" s="168"/>
      <c r="J27" s="168"/>
      <c r="K27" s="168"/>
      <c r="L27" s="187"/>
      <c r="M27" s="186"/>
      <c r="N27" s="186">
        <v>59</v>
      </c>
      <c r="O27" s="177"/>
      <c r="P27" s="172"/>
      <c r="Q27" s="173"/>
      <c r="R27" s="172"/>
      <c r="S27" s="170"/>
      <c r="T27" s="172"/>
      <c r="U27" s="175"/>
    </row>
    <row r="28" spans="1:21" ht="16.5">
      <c r="A28" s="81"/>
      <c r="B28" s="179" t="s">
        <v>1113</v>
      </c>
      <c r="C28" s="167"/>
      <c r="D28" s="168"/>
      <c r="E28" s="189"/>
      <c r="F28" s="194"/>
      <c r="G28" s="167"/>
      <c r="H28" s="168"/>
      <c r="I28" s="187">
        <v>61</v>
      </c>
      <c r="J28" s="168"/>
      <c r="K28" s="168"/>
      <c r="L28" s="168"/>
      <c r="M28" s="170"/>
      <c r="N28" s="170"/>
      <c r="O28" s="177"/>
      <c r="P28" s="195">
        <v>61</v>
      </c>
      <c r="Q28" s="196"/>
      <c r="R28" s="172"/>
      <c r="S28" s="170"/>
      <c r="T28" s="172"/>
      <c r="U28" s="175"/>
    </row>
    <row r="29" spans="1:21" ht="16.5">
      <c r="A29" s="81"/>
      <c r="B29" s="179" t="s">
        <v>1170</v>
      </c>
      <c r="C29" s="167"/>
      <c r="D29" s="168"/>
      <c r="E29" s="189"/>
      <c r="F29" s="194"/>
      <c r="G29" s="188" t="s">
        <v>1171</v>
      </c>
      <c r="H29" s="187" t="s">
        <v>1171</v>
      </c>
      <c r="I29" s="182"/>
      <c r="J29" s="168"/>
      <c r="K29" s="168"/>
      <c r="L29" s="168"/>
      <c r="M29" s="170"/>
      <c r="N29" s="170"/>
      <c r="O29" s="177"/>
      <c r="P29" s="172"/>
      <c r="Q29" s="173"/>
      <c r="R29" s="172"/>
      <c r="S29" s="170"/>
      <c r="T29" s="172"/>
      <c r="U29" s="175"/>
    </row>
    <row r="30" spans="1:21" ht="16.5">
      <c r="A30" s="81"/>
      <c r="B30" s="179" t="s">
        <v>1114</v>
      </c>
      <c r="C30" s="167"/>
      <c r="D30" s="168"/>
      <c r="E30" s="187"/>
      <c r="F30" s="194"/>
      <c r="G30" s="167"/>
      <c r="H30" s="182"/>
      <c r="I30" s="182"/>
      <c r="J30" s="168"/>
      <c r="K30" s="168"/>
      <c r="L30" s="168"/>
      <c r="M30" s="170"/>
      <c r="N30" s="186">
        <v>64</v>
      </c>
      <c r="O30" s="177"/>
      <c r="P30" s="172"/>
      <c r="Q30" s="173"/>
      <c r="R30" s="172"/>
      <c r="S30" s="170"/>
      <c r="T30" s="174">
        <v>119</v>
      </c>
      <c r="U30" s="175"/>
    </row>
    <row r="31" spans="1:21" ht="66">
      <c r="A31" s="81"/>
      <c r="B31" s="166" t="s">
        <v>1172</v>
      </c>
      <c r="C31" s="167"/>
      <c r="D31" s="168"/>
      <c r="E31" s="168"/>
      <c r="F31" s="176"/>
      <c r="G31" s="167"/>
      <c r="H31" s="168"/>
      <c r="I31" s="168"/>
      <c r="J31" s="168"/>
      <c r="K31" s="168"/>
      <c r="L31" s="168"/>
      <c r="M31" s="170"/>
      <c r="N31" s="170"/>
      <c r="O31" s="171" t="s">
        <v>1173</v>
      </c>
      <c r="P31" s="172"/>
      <c r="Q31" s="196"/>
      <c r="R31" s="172"/>
      <c r="S31" s="170"/>
      <c r="T31" s="172"/>
      <c r="U31" s="175"/>
    </row>
    <row r="32" spans="1:21" ht="33">
      <c r="A32" s="81"/>
      <c r="B32" s="179" t="s">
        <v>1174</v>
      </c>
      <c r="C32" s="167"/>
      <c r="D32" s="168"/>
      <c r="E32" s="168"/>
      <c r="F32" s="176"/>
      <c r="G32" s="167"/>
      <c r="H32" s="168"/>
      <c r="I32" s="168"/>
      <c r="J32" s="168"/>
      <c r="K32" s="168"/>
      <c r="L32" s="168"/>
      <c r="M32" s="197"/>
      <c r="N32" s="198"/>
      <c r="O32" s="177"/>
      <c r="P32" s="172"/>
      <c r="Q32" s="173"/>
      <c r="R32" s="172"/>
      <c r="S32" s="170"/>
      <c r="T32" s="199"/>
      <c r="U32" s="200" t="s">
        <v>1175</v>
      </c>
    </row>
    <row r="33" spans="1:21" ht="16.5">
      <c r="A33" s="81"/>
      <c r="B33" s="179" t="s">
        <v>616</v>
      </c>
      <c r="C33" s="167"/>
      <c r="D33" s="168"/>
      <c r="E33" s="168"/>
      <c r="F33" s="176"/>
      <c r="G33" s="167"/>
      <c r="H33" s="168"/>
      <c r="I33" s="168"/>
      <c r="J33" s="168"/>
      <c r="K33" s="168"/>
      <c r="L33" s="168"/>
      <c r="M33" s="197"/>
      <c r="N33" s="198"/>
      <c r="O33" s="177"/>
      <c r="P33" s="172"/>
      <c r="Q33" s="173"/>
      <c r="R33" s="172"/>
      <c r="S33" s="170"/>
      <c r="T33" s="199"/>
      <c r="U33" s="200">
        <v>79</v>
      </c>
    </row>
    <row r="34" spans="1:21" ht="33">
      <c r="A34" s="81"/>
      <c r="B34" s="179" t="s">
        <v>1116</v>
      </c>
      <c r="C34" s="167"/>
      <c r="D34" s="168"/>
      <c r="E34" s="168"/>
      <c r="F34" s="176"/>
      <c r="G34" s="167"/>
      <c r="H34" s="168"/>
      <c r="I34" s="168"/>
      <c r="J34" s="168"/>
      <c r="K34" s="168"/>
      <c r="L34" s="168"/>
      <c r="M34" s="170"/>
      <c r="N34" s="201"/>
      <c r="O34" s="177"/>
      <c r="P34" s="172"/>
      <c r="Q34" s="173"/>
      <c r="R34" s="172"/>
      <c r="S34" s="170"/>
      <c r="T34" s="199"/>
      <c r="U34" s="200" t="s">
        <v>1176</v>
      </c>
    </row>
    <row r="35" spans="1:21" ht="33">
      <c r="A35" s="81"/>
      <c r="B35" s="202" t="s">
        <v>1118</v>
      </c>
      <c r="C35" s="167"/>
      <c r="D35" s="168"/>
      <c r="E35" s="168"/>
      <c r="F35" s="176"/>
      <c r="G35" s="167"/>
      <c r="H35" s="168"/>
      <c r="I35" s="168"/>
      <c r="J35" s="168"/>
      <c r="K35" s="168"/>
      <c r="L35" s="168"/>
      <c r="M35" s="203"/>
      <c r="N35" s="204"/>
      <c r="O35" s="177"/>
      <c r="P35" s="172"/>
      <c r="Q35" s="173"/>
      <c r="R35" s="172"/>
      <c r="S35" s="170"/>
      <c r="T35" s="199"/>
      <c r="U35" s="200" t="s">
        <v>1177</v>
      </c>
    </row>
    <row r="36" spans="1:21" ht="33">
      <c r="A36" s="81"/>
      <c r="B36" s="202" t="s">
        <v>1119</v>
      </c>
      <c r="C36" s="167"/>
      <c r="D36" s="168"/>
      <c r="E36" s="168"/>
      <c r="F36" s="176"/>
      <c r="G36" s="167"/>
      <c r="H36" s="168"/>
      <c r="I36" s="168"/>
      <c r="J36" s="168"/>
      <c r="K36" s="168"/>
      <c r="L36" s="168"/>
      <c r="M36" s="170"/>
      <c r="N36" s="201"/>
      <c r="O36" s="177"/>
      <c r="P36" s="172"/>
      <c r="Q36" s="173"/>
      <c r="R36" s="172"/>
      <c r="S36" s="170"/>
      <c r="T36" s="199"/>
      <c r="U36" s="200" t="s">
        <v>1178</v>
      </c>
    </row>
    <row r="37" spans="1:21" ht="16.5">
      <c r="A37" s="81"/>
      <c r="B37" s="179" t="s">
        <v>717</v>
      </c>
      <c r="C37" s="167"/>
      <c r="D37" s="168"/>
      <c r="E37" s="168"/>
      <c r="F37" s="176"/>
      <c r="G37" s="167"/>
      <c r="H37" s="182"/>
      <c r="I37" s="182"/>
      <c r="J37" s="168"/>
      <c r="K37" s="168"/>
      <c r="L37" s="168"/>
      <c r="M37" s="205"/>
      <c r="N37" s="205"/>
      <c r="O37" s="171" t="s">
        <v>1179</v>
      </c>
      <c r="P37" s="174"/>
      <c r="Q37" s="196"/>
      <c r="R37" s="172"/>
      <c r="S37" s="170"/>
      <c r="T37" s="172"/>
      <c r="U37" s="175"/>
    </row>
    <row r="38" spans="1:21" ht="16.5">
      <c r="A38" s="81"/>
      <c r="B38" s="179" t="s">
        <v>732</v>
      </c>
      <c r="C38" s="167"/>
      <c r="D38" s="168"/>
      <c r="E38" s="168"/>
      <c r="F38" s="176"/>
      <c r="G38" s="167"/>
      <c r="H38" s="168"/>
      <c r="I38" s="168"/>
      <c r="J38" s="168"/>
      <c r="K38" s="168"/>
      <c r="L38" s="168"/>
      <c r="M38" s="170"/>
      <c r="N38" s="170"/>
      <c r="O38" s="171">
        <v>95</v>
      </c>
      <c r="P38" s="172"/>
      <c r="Q38" s="173"/>
      <c r="R38" s="174"/>
      <c r="S38" s="170"/>
      <c r="T38" s="174">
        <v>96</v>
      </c>
      <c r="U38" s="175"/>
    </row>
    <row r="39" spans="1:21" ht="33">
      <c r="A39" s="81"/>
      <c r="B39" s="179" t="s">
        <v>1180</v>
      </c>
      <c r="C39" s="167"/>
      <c r="D39" s="168"/>
      <c r="E39" s="168"/>
      <c r="F39" s="176"/>
      <c r="G39" s="167"/>
      <c r="H39" s="168"/>
      <c r="I39" s="168"/>
      <c r="J39" s="168"/>
      <c r="K39" s="168"/>
      <c r="L39" s="168"/>
      <c r="M39" s="170"/>
      <c r="N39" s="170"/>
      <c r="O39" s="177"/>
      <c r="P39" s="174" t="s">
        <v>1181</v>
      </c>
      <c r="Q39" s="196">
        <v>101</v>
      </c>
      <c r="R39" s="172"/>
      <c r="S39" s="170"/>
      <c r="T39" s="174">
        <v>99.1</v>
      </c>
      <c r="U39" s="175"/>
    </row>
    <row r="40" spans="1:21" ht="66">
      <c r="A40" s="81"/>
      <c r="B40" s="179" t="s">
        <v>826</v>
      </c>
      <c r="C40" s="167"/>
      <c r="D40" s="168"/>
      <c r="E40" s="168"/>
      <c r="F40" s="176"/>
      <c r="G40" s="167"/>
      <c r="H40" s="168"/>
      <c r="I40" s="168"/>
      <c r="J40" s="168"/>
      <c r="K40" s="168"/>
      <c r="L40" s="168"/>
      <c r="M40" s="170"/>
      <c r="N40" s="170"/>
      <c r="O40" s="171" t="s">
        <v>1182</v>
      </c>
      <c r="P40" s="174">
        <v>102</v>
      </c>
      <c r="Q40" s="173"/>
      <c r="R40" s="172"/>
      <c r="S40" s="170"/>
      <c r="T40" s="172"/>
      <c r="U40" s="175"/>
    </row>
    <row r="41" spans="1:21" ht="33">
      <c r="A41" s="81"/>
      <c r="B41" s="166" t="s">
        <v>774</v>
      </c>
      <c r="C41" s="167"/>
      <c r="D41" s="168"/>
      <c r="E41" s="168"/>
      <c r="F41" s="176"/>
      <c r="G41" s="181">
        <v>113</v>
      </c>
      <c r="H41" s="182">
        <v>113</v>
      </c>
      <c r="I41" s="168"/>
      <c r="J41" s="168"/>
      <c r="K41" s="182">
        <v>113</v>
      </c>
      <c r="L41" s="168"/>
      <c r="M41" s="170"/>
      <c r="N41" s="178">
        <v>113</v>
      </c>
      <c r="O41" s="177"/>
      <c r="P41" s="172"/>
      <c r="Q41" s="173"/>
      <c r="R41" s="172"/>
      <c r="S41" s="170"/>
      <c r="T41" s="174" t="s">
        <v>1183</v>
      </c>
      <c r="U41" s="175"/>
    </row>
    <row r="42" spans="1:21" ht="16.5">
      <c r="A42" s="81"/>
      <c r="B42" s="179" t="s">
        <v>1184</v>
      </c>
      <c r="C42" s="167"/>
      <c r="D42" s="168"/>
      <c r="E42" s="168"/>
      <c r="F42" s="176"/>
      <c r="G42" s="81"/>
      <c r="H42" s="168"/>
      <c r="I42" s="168"/>
      <c r="J42" s="168"/>
      <c r="K42" s="168"/>
      <c r="L42" s="168"/>
      <c r="M42" s="170"/>
      <c r="N42" s="170"/>
      <c r="O42" s="177"/>
      <c r="P42" s="172"/>
      <c r="Q42" s="173"/>
      <c r="R42" s="172"/>
      <c r="S42" s="170"/>
      <c r="T42" s="174">
        <v>114</v>
      </c>
      <c r="U42" s="175"/>
    </row>
    <row r="43" spans="1:21" ht="16.5">
      <c r="A43" s="81"/>
      <c r="B43" s="179" t="s">
        <v>1185</v>
      </c>
      <c r="C43" s="206"/>
      <c r="D43" s="168"/>
      <c r="E43" s="168"/>
      <c r="F43" s="176"/>
      <c r="G43" s="167"/>
      <c r="H43" s="168"/>
      <c r="I43" s="168"/>
      <c r="J43" s="168"/>
      <c r="K43" s="168"/>
      <c r="L43" s="168"/>
      <c r="M43" s="170"/>
      <c r="N43" s="170"/>
      <c r="O43" s="171">
        <v>115</v>
      </c>
      <c r="P43" s="174">
        <v>116</v>
      </c>
      <c r="Q43" s="173"/>
      <c r="R43" s="172"/>
      <c r="S43" s="170"/>
      <c r="T43" s="172"/>
      <c r="U43" s="175"/>
    </row>
    <row r="44" spans="1:21" ht="16.5">
      <c r="A44" s="81"/>
      <c r="B44" s="207" t="s">
        <v>869</v>
      </c>
      <c r="C44" s="208"/>
      <c r="D44" s="209"/>
      <c r="E44" s="209"/>
      <c r="F44" s="210"/>
      <c r="G44" s="208"/>
      <c r="H44" s="209"/>
      <c r="I44" s="209"/>
      <c r="J44" s="209"/>
      <c r="K44" s="209"/>
      <c r="L44" s="209"/>
      <c r="M44" s="203"/>
      <c r="N44" s="211">
        <v>118</v>
      </c>
      <c r="O44" s="212"/>
      <c r="P44" s="213"/>
      <c r="Q44" s="128"/>
      <c r="R44" s="214"/>
      <c r="S44" s="203"/>
      <c r="T44" s="215"/>
      <c r="U44" s="216"/>
    </row>
    <row r="45" spans="1:21" ht="16.5">
      <c r="A45" s="217"/>
      <c r="B45" s="218" t="s">
        <v>1186</v>
      </c>
      <c r="C45" s="219">
        <v>1</v>
      </c>
      <c r="D45" s="220">
        <v>1</v>
      </c>
      <c r="E45" s="220">
        <v>1</v>
      </c>
      <c r="F45" s="221">
        <v>2</v>
      </c>
      <c r="G45" s="219">
        <v>11</v>
      </c>
      <c r="H45" s="220">
        <v>20</v>
      </c>
      <c r="I45" s="220">
        <v>9</v>
      </c>
      <c r="J45" s="220">
        <v>6</v>
      </c>
      <c r="K45" s="220">
        <v>4</v>
      </c>
      <c r="L45" s="220">
        <v>2</v>
      </c>
      <c r="M45" s="222">
        <v>3</v>
      </c>
      <c r="N45" s="222">
        <v>8</v>
      </c>
      <c r="O45" s="223">
        <v>21</v>
      </c>
      <c r="P45" s="224">
        <v>5</v>
      </c>
      <c r="Q45" s="225">
        <v>1</v>
      </c>
      <c r="R45" s="224">
        <v>1</v>
      </c>
      <c r="S45" s="222">
        <v>1</v>
      </c>
      <c r="T45" s="226">
        <v>9</v>
      </c>
      <c r="U45" s="224">
        <v>19</v>
      </c>
    </row>
    <row r="46" spans="1:21" ht="16.5">
      <c r="A46" s="81"/>
      <c r="B46" s="127"/>
      <c r="C46" s="128"/>
      <c r="D46" s="128"/>
      <c r="E46" s="128"/>
      <c r="F46" s="128"/>
      <c r="G46" s="128"/>
      <c r="H46" s="128"/>
      <c r="I46" s="128"/>
      <c r="J46" s="128"/>
      <c r="K46" s="128"/>
      <c r="L46" s="128"/>
      <c r="M46" s="128"/>
      <c r="N46" s="128"/>
      <c r="O46" s="128"/>
      <c r="P46" s="128"/>
      <c r="Q46" s="128"/>
      <c r="R46" s="128"/>
      <c r="S46" s="128"/>
      <c r="T46" s="128"/>
      <c r="U46" s="81"/>
    </row>
    <row r="47" spans="1:21" ht="16.5">
      <c r="A47" s="81"/>
      <c r="B47" s="278" t="s">
        <v>1187</v>
      </c>
      <c r="C47" s="279"/>
      <c r="D47" s="279"/>
      <c r="E47" s="279"/>
      <c r="F47" s="279"/>
      <c r="G47" s="279"/>
      <c r="H47" s="279"/>
      <c r="I47" s="279"/>
      <c r="J47" s="279"/>
      <c r="K47" s="279"/>
      <c r="L47" s="279"/>
      <c r="M47" s="279"/>
      <c r="N47" s="279"/>
      <c r="O47" s="279"/>
      <c r="P47" s="279"/>
      <c r="Q47" s="279"/>
      <c r="R47" s="279"/>
      <c r="S47" s="279"/>
      <c r="T47" s="279"/>
      <c r="U47" s="81"/>
    </row>
    <row r="48" spans="1:21" ht="15.75">
      <c r="A48" s="70"/>
      <c r="B48" s="278" t="s">
        <v>1188</v>
      </c>
      <c r="C48" s="279"/>
      <c r="D48" s="279"/>
      <c r="E48" s="279"/>
      <c r="F48" s="279"/>
      <c r="G48" s="279"/>
      <c r="H48" s="279"/>
      <c r="I48" s="279"/>
      <c r="J48" s="279"/>
      <c r="K48" s="279"/>
      <c r="L48" s="72"/>
      <c r="M48" s="72"/>
      <c r="N48" s="72"/>
      <c r="O48" s="72"/>
      <c r="P48" s="72"/>
      <c r="Q48" s="72"/>
      <c r="R48" s="72"/>
      <c r="S48" s="72"/>
      <c r="T48" s="72"/>
      <c r="U48" s="70"/>
    </row>
    <row r="49" spans="1:21" ht="15.75">
      <c r="A49" s="70"/>
      <c r="B49" s="71"/>
      <c r="C49" s="72"/>
      <c r="D49" s="72"/>
      <c r="E49" s="72"/>
      <c r="F49" s="72"/>
      <c r="G49" s="72"/>
      <c r="H49" s="72"/>
      <c r="I49" s="72"/>
      <c r="J49" s="72"/>
      <c r="K49" s="72"/>
      <c r="L49" s="72"/>
      <c r="M49" s="72"/>
      <c r="N49" s="72"/>
      <c r="O49" s="72"/>
      <c r="P49" s="72"/>
      <c r="Q49" s="72"/>
      <c r="R49" s="72"/>
      <c r="S49" s="72"/>
      <c r="T49" s="72"/>
      <c r="U49" s="70"/>
    </row>
    <row r="50" spans="1:21" ht="15.75">
      <c r="A50" s="70"/>
      <c r="B50" s="71"/>
      <c r="C50" s="72"/>
      <c r="D50" s="72"/>
      <c r="E50" s="72"/>
      <c r="F50" s="72"/>
      <c r="G50" s="72"/>
      <c r="H50" s="72"/>
      <c r="I50" s="72"/>
      <c r="J50" s="72"/>
      <c r="K50" s="72"/>
      <c r="L50" s="72"/>
      <c r="M50" s="72"/>
      <c r="N50" s="72"/>
      <c r="O50" s="72"/>
      <c r="P50" s="72"/>
      <c r="Q50" s="72"/>
      <c r="R50" s="72"/>
      <c r="S50" s="72"/>
      <c r="T50" s="72"/>
      <c r="U50" s="70"/>
    </row>
    <row r="51" spans="1:21" ht="15.75">
      <c r="A51" s="70"/>
      <c r="B51" s="71"/>
      <c r="C51" s="72"/>
      <c r="D51" s="72"/>
      <c r="E51" s="72"/>
      <c r="F51" s="72"/>
      <c r="G51" s="72"/>
      <c r="H51" s="72"/>
      <c r="I51" s="72"/>
      <c r="J51" s="72"/>
      <c r="K51" s="72"/>
      <c r="L51" s="72"/>
      <c r="M51" s="72"/>
      <c r="N51" s="72"/>
      <c r="O51" s="72"/>
      <c r="P51" s="72"/>
      <c r="Q51" s="72"/>
      <c r="R51" s="72"/>
      <c r="S51" s="72"/>
      <c r="T51" s="72"/>
      <c r="U51" s="70"/>
    </row>
    <row r="52" spans="1:21" ht="15.75">
      <c r="A52" s="70"/>
      <c r="B52" s="71"/>
      <c r="C52" s="72"/>
      <c r="D52" s="72"/>
      <c r="E52" s="72"/>
      <c r="F52" s="72"/>
      <c r="G52" s="72"/>
      <c r="H52" s="72"/>
      <c r="I52" s="72"/>
      <c r="J52" s="72"/>
      <c r="K52" s="72"/>
      <c r="L52" s="72"/>
      <c r="M52" s="72"/>
      <c r="N52" s="72"/>
      <c r="O52" s="72"/>
      <c r="P52" s="72"/>
      <c r="Q52" s="72"/>
      <c r="R52" s="72"/>
      <c r="S52" s="72"/>
      <c r="T52" s="72"/>
      <c r="U52" s="70"/>
    </row>
    <row r="53" spans="1:21" ht="15.75">
      <c r="A53" s="70"/>
      <c r="B53" s="71"/>
      <c r="C53" s="72"/>
      <c r="D53" s="72"/>
      <c r="E53" s="72"/>
      <c r="F53" s="72"/>
      <c r="G53" s="72"/>
      <c r="H53" s="72"/>
      <c r="I53" s="72"/>
      <c r="J53" s="72"/>
      <c r="K53" s="72"/>
      <c r="L53" s="72"/>
      <c r="M53" s="72"/>
      <c r="N53" s="72"/>
      <c r="O53" s="72"/>
      <c r="P53" s="72"/>
      <c r="Q53" s="72"/>
      <c r="R53" s="72"/>
      <c r="S53" s="72"/>
      <c r="T53" s="72"/>
      <c r="U53" s="70"/>
    </row>
    <row r="54" spans="1:21" ht="15.75">
      <c r="A54" s="70"/>
      <c r="B54" s="71"/>
      <c r="C54" s="72"/>
      <c r="D54" s="72"/>
      <c r="E54" s="72"/>
      <c r="F54" s="72"/>
      <c r="G54" s="72"/>
      <c r="H54" s="72"/>
      <c r="I54" s="72"/>
      <c r="J54" s="72"/>
      <c r="K54" s="72"/>
      <c r="L54" s="72"/>
      <c r="M54" s="72"/>
      <c r="N54" s="72"/>
      <c r="O54" s="72"/>
      <c r="P54" s="72"/>
      <c r="Q54" s="72"/>
      <c r="R54" s="72"/>
      <c r="S54" s="72"/>
      <c r="T54" s="72"/>
      <c r="U54" s="70"/>
    </row>
    <row r="55" spans="1:21" ht="15.75">
      <c r="A55" s="70"/>
      <c r="B55" s="71"/>
      <c r="C55" s="72"/>
      <c r="D55" s="72"/>
      <c r="E55" s="72"/>
      <c r="F55" s="72"/>
      <c r="G55" s="72"/>
      <c r="H55" s="72"/>
      <c r="I55" s="72"/>
      <c r="J55" s="72"/>
      <c r="K55" s="72"/>
      <c r="L55" s="72"/>
      <c r="M55" s="72"/>
      <c r="N55" s="72"/>
      <c r="O55" s="72"/>
      <c r="P55" s="72"/>
      <c r="Q55" s="72"/>
      <c r="R55" s="72"/>
      <c r="S55" s="72"/>
      <c r="T55" s="72"/>
      <c r="U55" s="70"/>
    </row>
    <row r="56" spans="1:21" ht="15.75">
      <c r="A56" s="70"/>
      <c r="B56" s="71"/>
      <c r="C56" s="72"/>
      <c r="D56" s="72"/>
      <c r="E56" s="72"/>
      <c r="F56" s="72"/>
      <c r="G56" s="72"/>
      <c r="H56" s="72"/>
      <c r="I56" s="72"/>
      <c r="J56" s="72"/>
      <c r="K56" s="72"/>
      <c r="L56" s="72"/>
      <c r="M56" s="72"/>
      <c r="N56" s="72"/>
      <c r="O56" s="72"/>
      <c r="P56" s="72"/>
      <c r="Q56" s="72"/>
      <c r="R56" s="72"/>
      <c r="S56" s="72"/>
      <c r="T56" s="72"/>
      <c r="U56" s="70"/>
    </row>
    <row r="57" spans="1:21" ht="15.75">
      <c r="A57" s="70"/>
      <c r="B57" s="71"/>
      <c r="C57" s="72"/>
      <c r="D57" s="72"/>
      <c r="E57" s="72"/>
      <c r="F57" s="72"/>
      <c r="G57" s="72"/>
      <c r="H57" s="72"/>
      <c r="I57" s="72"/>
      <c r="J57" s="72"/>
      <c r="K57" s="72"/>
      <c r="L57" s="72"/>
      <c r="M57" s="72"/>
      <c r="N57" s="72"/>
      <c r="O57" s="72"/>
      <c r="P57" s="72"/>
      <c r="Q57" s="72"/>
      <c r="R57" s="72"/>
      <c r="S57" s="72"/>
      <c r="T57" s="72"/>
      <c r="U57" s="70"/>
    </row>
    <row r="58" spans="1:21" ht="15.75">
      <c r="A58" s="70"/>
      <c r="B58" s="71"/>
      <c r="C58" s="72"/>
      <c r="D58" s="72"/>
      <c r="E58" s="72"/>
      <c r="F58" s="72"/>
      <c r="G58" s="72"/>
      <c r="H58" s="72"/>
      <c r="I58" s="72"/>
      <c r="J58" s="72"/>
      <c r="K58" s="72"/>
      <c r="L58" s="72"/>
      <c r="M58" s="72"/>
      <c r="N58" s="72"/>
      <c r="O58" s="72"/>
      <c r="P58" s="72"/>
      <c r="Q58" s="72"/>
      <c r="R58" s="72"/>
      <c r="S58" s="72"/>
      <c r="T58" s="72"/>
      <c r="U58" s="70"/>
    </row>
    <row r="59" spans="1:21" ht="15.75">
      <c r="A59" s="70"/>
      <c r="B59" s="71"/>
      <c r="C59" s="72"/>
      <c r="D59" s="72"/>
      <c r="E59" s="72"/>
      <c r="F59" s="72"/>
      <c r="G59" s="72"/>
      <c r="H59" s="72"/>
      <c r="I59" s="72"/>
      <c r="J59" s="72"/>
      <c r="K59" s="72"/>
      <c r="L59" s="72"/>
      <c r="M59" s="72"/>
      <c r="N59" s="72"/>
      <c r="O59" s="72"/>
      <c r="P59" s="72"/>
      <c r="Q59" s="72"/>
      <c r="R59" s="72"/>
      <c r="S59" s="72"/>
      <c r="T59" s="72"/>
      <c r="U59" s="70"/>
    </row>
    <row r="60" spans="1:21" ht="15.75">
      <c r="A60" s="70"/>
      <c r="B60" s="71"/>
      <c r="C60" s="72"/>
      <c r="D60" s="72"/>
      <c r="E60" s="72"/>
      <c r="F60" s="72"/>
      <c r="G60" s="72"/>
      <c r="H60" s="72"/>
      <c r="I60" s="72"/>
      <c r="J60" s="72"/>
      <c r="K60" s="72"/>
      <c r="L60" s="72"/>
      <c r="M60" s="72"/>
      <c r="N60" s="72"/>
      <c r="O60" s="72"/>
      <c r="P60" s="72"/>
      <c r="Q60" s="72"/>
      <c r="R60" s="72"/>
      <c r="S60" s="72"/>
      <c r="T60" s="72"/>
      <c r="U60" s="70"/>
    </row>
    <row r="61" spans="1:21" ht="15.75">
      <c r="A61" s="70"/>
      <c r="B61" s="71"/>
      <c r="C61" s="72"/>
      <c r="D61" s="72"/>
      <c r="E61" s="72"/>
      <c r="F61" s="72"/>
      <c r="G61" s="72"/>
      <c r="H61" s="72"/>
      <c r="I61" s="72"/>
      <c r="J61" s="72"/>
      <c r="K61" s="72"/>
      <c r="L61" s="72"/>
      <c r="M61" s="72"/>
      <c r="N61" s="72"/>
      <c r="O61" s="72"/>
      <c r="P61" s="72"/>
      <c r="Q61" s="72"/>
      <c r="R61" s="72"/>
      <c r="S61" s="72"/>
      <c r="T61" s="72"/>
      <c r="U61" s="70"/>
    </row>
    <row r="62" spans="1:21" ht="15.75">
      <c r="A62" s="70"/>
      <c r="B62" s="71"/>
      <c r="C62" s="72"/>
      <c r="D62" s="72"/>
      <c r="E62" s="72"/>
      <c r="F62" s="72"/>
      <c r="G62" s="72"/>
      <c r="H62" s="72"/>
      <c r="I62" s="72"/>
      <c r="J62" s="72"/>
      <c r="K62" s="72"/>
      <c r="L62" s="72"/>
      <c r="M62" s="72"/>
      <c r="N62" s="72"/>
      <c r="O62" s="72"/>
      <c r="P62" s="72"/>
      <c r="Q62" s="72"/>
      <c r="R62" s="72"/>
      <c r="S62" s="72"/>
      <c r="T62" s="72"/>
      <c r="U62" s="70"/>
    </row>
    <row r="63" spans="1:21" ht="15.75">
      <c r="A63" s="70"/>
      <c r="B63" s="71"/>
      <c r="C63" s="72"/>
      <c r="D63" s="72"/>
      <c r="E63" s="72"/>
      <c r="F63" s="72"/>
      <c r="G63" s="72"/>
      <c r="H63" s="72"/>
      <c r="I63" s="72"/>
      <c r="J63" s="72"/>
      <c r="K63" s="72"/>
      <c r="L63" s="72"/>
      <c r="M63" s="72"/>
      <c r="N63" s="72"/>
      <c r="O63" s="72"/>
      <c r="P63" s="72"/>
      <c r="Q63" s="72"/>
      <c r="R63" s="72"/>
      <c r="S63" s="72"/>
      <c r="T63" s="72"/>
      <c r="U63" s="70"/>
    </row>
    <row r="64" spans="1:21" ht="15.75">
      <c r="A64" s="70"/>
      <c r="B64" s="71"/>
      <c r="C64" s="72"/>
      <c r="D64" s="72"/>
      <c r="E64" s="72"/>
      <c r="F64" s="72"/>
      <c r="G64" s="72"/>
      <c r="H64" s="72"/>
      <c r="I64" s="72"/>
      <c r="J64" s="72"/>
      <c r="K64" s="72"/>
      <c r="L64" s="72"/>
      <c r="M64" s="72"/>
      <c r="N64" s="72"/>
      <c r="O64" s="72"/>
      <c r="P64" s="72"/>
      <c r="Q64" s="72"/>
      <c r="R64" s="72"/>
      <c r="S64" s="72"/>
      <c r="T64" s="72"/>
      <c r="U64" s="70"/>
    </row>
    <row r="65" spans="1:21" ht="15.75">
      <c r="A65" s="70"/>
      <c r="B65" s="71"/>
      <c r="C65" s="72"/>
      <c r="D65" s="72"/>
      <c r="E65" s="72"/>
      <c r="F65" s="72"/>
      <c r="G65" s="72"/>
      <c r="H65" s="72"/>
      <c r="I65" s="72"/>
      <c r="J65" s="72"/>
      <c r="K65" s="72"/>
      <c r="L65" s="72"/>
      <c r="M65" s="72"/>
      <c r="N65" s="72"/>
      <c r="O65" s="72"/>
      <c r="P65" s="72"/>
      <c r="Q65" s="72"/>
      <c r="R65" s="72"/>
      <c r="S65" s="72"/>
      <c r="T65" s="72"/>
      <c r="U65" s="70"/>
    </row>
    <row r="66" spans="1:21" ht="15.75">
      <c r="A66" s="70"/>
      <c r="B66" s="71"/>
      <c r="C66" s="72"/>
      <c r="D66" s="72"/>
      <c r="E66" s="72"/>
      <c r="F66" s="72"/>
      <c r="G66" s="72"/>
      <c r="H66" s="72"/>
      <c r="I66" s="72"/>
      <c r="J66" s="72"/>
      <c r="K66" s="72"/>
      <c r="L66" s="72"/>
      <c r="M66" s="72"/>
      <c r="N66" s="72"/>
      <c r="O66" s="72"/>
      <c r="P66" s="72"/>
      <c r="Q66" s="72"/>
      <c r="R66" s="72"/>
      <c r="S66" s="72"/>
      <c r="T66" s="72"/>
      <c r="U66" s="70"/>
    </row>
    <row r="67" spans="1:21" ht="15.75">
      <c r="A67" s="70"/>
      <c r="B67" s="71"/>
      <c r="C67" s="72"/>
      <c r="D67" s="72"/>
      <c r="E67" s="72"/>
      <c r="F67" s="72"/>
      <c r="G67" s="72"/>
      <c r="H67" s="72"/>
      <c r="I67" s="72"/>
      <c r="J67" s="72"/>
      <c r="K67" s="72"/>
      <c r="L67" s="72"/>
      <c r="M67" s="72"/>
      <c r="N67" s="72"/>
      <c r="O67" s="72"/>
      <c r="P67" s="72"/>
      <c r="Q67" s="72"/>
      <c r="R67" s="72"/>
      <c r="S67" s="72"/>
      <c r="T67" s="72"/>
      <c r="U67" s="70"/>
    </row>
    <row r="68" spans="1:21" ht="15.75">
      <c r="A68" s="70"/>
      <c r="B68" s="71"/>
      <c r="C68" s="72"/>
      <c r="D68" s="72"/>
      <c r="E68" s="72"/>
      <c r="F68" s="72"/>
      <c r="G68" s="72"/>
      <c r="H68" s="72"/>
      <c r="I68" s="72"/>
      <c r="J68" s="72"/>
      <c r="K68" s="72"/>
      <c r="L68" s="72"/>
      <c r="M68" s="72"/>
      <c r="N68" s="72"/>
      <c r="O68" s="72"/>
      <c r="P68" s="72"/>
      <c r="Q68" s="72"/>
      <c r="R68" s="72"/>
      <c r="S68" s="72"/>
      <c r="T68" s="72"/>
      <c r="U68" s="70"/>
    </row>
    <row r="69" spans="1:21" ht="15.75">
      <c r="A69" s="70"/>
      <c r="B69" s="71"/>
      <c r="C69" s="72"/>
      <c r="D69" s="72"/>
      <c r="E69" s="72"/>
      <c r="F69" s="72"/>
      <c r="G69" s="72"/>
      <c r="H69" s="72"/>
      <c r="I69" s="72"/>
      <c r="J69" s="72"/>
      <c r="K69" s="72"/>
      <c r="L69" s="72"/>
      <c r="M69" s="72"/>
      <c r="N69" s="72"/>
      <c r="O69" s="72"/>
      <c r="P69" s="72"/>
      <c r="Q69" s="72"/>
      <c r="R69" s="72"/>
      <c r="S69" s="72"/>
      <c r="T69" s="72"/>
      <c r="U69" s="70"/>
    </row>
    <row r="70" spans="1:21" ht="15.75">
      <c r="A70" s="70"/>
      <c r="B70" s="71"/>
      <c r="C70" s="72"/>
      <c r="D70" s="72"/>
      <c r="E70" s="72"/>
      <c r="F70" s="72"/>
      <c r="G70" s="72"/>
      <c r="H70" s="72"/>
      <c r="I70" s="72"/>
      <c r="J70" s="72"/>
      <c r="K70" s="72"/>
      <c r="L70" s="72"/>
      <c r="M70" s="72"/>
      <c r="N70" s="72"/>
      <c r="O70" s="72"/>
      <c r="P70" s="72"/>
      <c r="Q70" s="72"/>
      <c r="R70" s="72"/>
      <c r="S70" s="72"/>
      <c r="T70" s="72"/>
      <c r="U70" s="70"/>
    </row>
    <row r="71" spans="1:21" ht="15.75">
      <c r="A71" s="70"/>
      <c r="B71" s="71"/>
      <c r="C71" s="72"/>
      <c r="D71" s="72"/>
      <c r="E71" s="72"/>
      <c r="F71" s="72"/>
      <c r="G71" s="72"/>
      <c r="H71" s="72"/>
      <c r="I71" s="72"/>
      <c r="J71" s="72"/>
      <c r="K71" s="72"/>
      <c r="L71" s="72"/>
      <c r="M71" s="72"/>
      <c r="N71" s="72"/>
      <c r="O71" s="72"/>
      <c r="P71" s="72"/>
      <c r="Q71" s="72"/>
      <c r="R71" s="72"/>
      <c r="S71" s="72"/>
      <c r="T71" s="72"/>
      <c r="U71" s="70"/>
    </row>
    <row r="72" spans="1:21" ht="15.75">
      <c r="A72" s="70"/>
      <c r="B72" s="71"/>
      <c r="C72" s="72"/>
      <c r="D72" s="72"/>
      <c r="E72" s="72"/>
      <c r="F72" s="72"/>
      <c r="G72" s="72"/>
      <c r="H72" s="72"/>
      <c r="I72" s="72"/>
      <c r="J72" s="72"/>
      <c r="K72" s="72"/>
      <c r="L72" s="72"/>
      <c r="M72" s="72"/>
      <c r="N72" s="72"/>
      <c r="O72" s="72"/>
      <c r="P72" s="72"/>
      <c r="Q72" s="72"/>
      <c r="R72" s="72"/>
      <c r="S72" s="72"/>
      <c r="T72" s="72"/>
      <c r="U72" s="70"/>
    </row>
    <row r="73" spans="1:21" ht="15.75">
      <c r="A73" s="70"/>
      <c r="B73" s="71"/>
      <c r="C73" s="72"/>
      <c r="D73" s="72"/>
      <c r="E73" s="72"/>
      <c r="F73" s="72"/>
      <c r="G73" s="72"/>
      <c r="H73" s="72"/>
      <c r="I73" s="72"/>
      <c r="J73" s="72"/>
      <c r="K73" s="72"/>
      <c r="L73" s="72"/>
      <c r="M73" s="72"/>
      <c r="N73" s="72"/>
      <c r="O73" s="72"/>
      <c r="P73" s="72"/>
      <c r="Q73" s="72"/>
      <c r="R73" s="72"/>
      <c r="S73" s="72"/>
      <c r="T73" s="72"/>
      <c r="U73" s="70"/>
    </row>
    <row r="74" spans="1:21" ht="15.75">
      <c r="A74" s="70"/>
      <c r="B74" s="71"/>
      <c r="C74" s="72"/>
      <c r="D74" s="72"/>
      <c r="E74" s="72"/>
      <c r="F74" s="72"/>
      <c r="G74" s="72"/>
      <c r="H74" s="72"/>
      <c r="I74" s="72"/>
      <c r="J74" s="72"/>
      <c r="K74" s="72"/>
      <c r="L74" s="72"/>
      <c r="M74" s="72"/>
      <c r="N74" s="72"/>
      <c r="O74" s="72"/>
      <c r="P74" s="72"/>
      <c r="Q74" s="72"/>
      <c r="R74" s="72"/>
      <c r="S74" s="72"/>
      <c r="T74" s="72"/>
      <c r="U74" s="70"/>
    </row>
    <row r="75" spans="1:21" ht="15.75">
      <c r="A75" s="70"/>
      <c r="B75" s="71"/>
      <c r="C75" s="72"/>
      <c r="D75" s="72"/>
      <c r="E75" s="72"/>
      <c r="F75" s="72"/>
      <c r="G75" s="72"/>
      <c r="H75" s="72"/>
      <c r="I75" s="72"/>
      <c r="J75" s="72"/>
      <c r="K75" s="72"/>
      <c r="L75" s="72"/>
      <c r="M75" s="72"/>
      <c r="N75" s="72"/>
      <c r="O75" s="72"/>
      <c r="P75" s="72"/>
      <c r="Q75" s="72"/>
      <c r="R75" s="72"/>
      <c r="S75" s="72"/>
      <c r="T75" s="72"/>
      <c r="U75" s="70"/>
    </row>
    <row r="76" spans="1:21" ht="15.75">
      <c r="A76" s="70"/>
      <c r="B76" s="71"/>
      <c r="C76" s="72"/>
      <c r="D76" s="72"/>
      <c r="E76" s="72"/>
      <c r="F76" s="72"/>
      <c r="G76" s="72"/>
      <c r="H76" s="72"/>
      <c r="I76" s="72"/>
      <c r="J76" s="72"/>
      <c r="K76" s="72"/>
      <c r="L76" s="72"/>
      <c r="M76" s="72"/>
      <c r="N76" s="72"/>
      <c r="O76" s="72"/>
      <c r="P76" s="72"/>
      <c r="Q76" s="72"/>
      <c r="R76" s="72"/>
      <c r="S76" s="72"/>
      <c r="T76" s="72"/>
      <c r="U76" s="70"/>
    </row>
    <row r="77" spans="1:21" ht="15.75">
      <c r="A77" s="70"/>
      <c r="B77" s="71"/>
      <c r="C77" s="72"/>
      <c r="D77" s="72"/>
      <c r="E77" s="72"/>
      <c r="F77" s="72"/>
      <c r="G77" s="72"/>
      <c r="H77" s="72"/>
      <c r="I77" s="72"/>
      <c r="J77" s="72"/>
      <c r="K77" s="72"/>
      <c r="L77" s="72"/>
      <c r="M77" s="72"/>
      <c r="N77" s="72"/>
      <c r="O77" s="72"/>
      <c r="P77" s="72"/>
      <c r="Q77" s="72"/>
      <c r="R77" s="72"/>
      <c r="S77" s="72"/>
      <c r="T77" s="72"/>
      <c r="U77" s="70"/>
    </row>
    <row r="78" spans="1:21" ht="15.75">
      <c r="A78" s="70"/>
      <c r="B78" s="71"/>
      <c r="C78" s="72"/>
      <c r="D78" s="72"/>
      <c r="E78" s="72"/>
      <c r="F78" s="72"/>
      <c r="G78" s="72"/>
      <c r="H78" s="72"/>
      <c r="I78" s="72"/>
      <c r="J78" s="72"/>
      <c r="K78" s="72"/>
      <c r="L78" s="72"/>
      <c r="M78" s="72"/>
      <c r="N78" s="72"/>
      <c r="O78" s="72"/>
      <c r="P78" s="72"/>
      <c r="Q78" s="72"/>
      <c r="R78" s="72"/>
      <c r="S78" s="72"/>
      <c r="T78" s="72"/>
      <c r="U78" s="70"/>
    </row>
    <row r="79" spans="1:21" ht="15.75">
      <c r="A79" s="70"/>
      <c r="B79" s="71"/>
      <c r="C79" s="72"/>
      <c r="D79" s="72"/>
      <c r="E79" s="72"/>
      <c r="F79" s="72"/>
      <c r="G79" s="72"/>
      <c r="H79" s="72"/>
      <c r="I79" s="72"/>
      <c r="J79" s="72"/>
      <c r="K79" s="72"/>
      <c r="L79" s="72"/>
      <c r="M79" s="72"/>
      <c r="N79" s="72"/>
      <c r="O79" s="72"/>
      <c r="P79" s="72"/>
      <c r="Q79" s="72"/>
      <c r="R79" s="72"/>
      <c r="S79" s="72"/>
      <c r="T79" s="72"/>
      <c r="U79" s="70"/>
    </row>
    <row r="80" spans="1:21" ht="15.75">
      <c r="A80" s="70"/>
      <c r="B80" s="71"/>
      <c r="C80" s="72"/>
      <c r="D80" s="72"/>
      <c r="E80" s="72"/>
      <c r="F80" s="72"/>
      <c r="G80" s="72"/>
      <c r="H80" s="72"/>
      <c r="I80" s="72"/>
      <c r="J80" s="72"/>
      <c r="K80" s="72"/>
      <c r="L80" s="72"/>
      <c r="M80" s="72"/>
      <c r="N80" s="72"/>
      <c r="O80" s="72"/>
      <c r="P80" s="72"/>
      <c r="Q80" s="72"/>
      <c r="R80" s="72"/>
      <c r="S80" s="72"/>
      <c r="T80" s="72"/>
      <c r="U80" s="70"/>
    </row>
    <row r="81" spans="1:21" ht="15.75">
      <c r="A81" s="70"/>
      <c r="B81" s="71"/>
      <c r="C81" s="72"/>
      <c r="D81" s="72"/>
      <c r="E81" s="72"/>
      <c r="F81" s="72"/>
      <c r="G81" s="72"/>
      <c r="H81" s="72"/>
      <c r="I81" s="72"/>
      <c r="J81" s="72"/>
      <c r="K81" s="72"/>
      <c r="L81" s="72"/>
      <c r="M81" s="72"/>
      <c r="N81" s="72"/>
      <c r="O81" s="72"/>
      <c r="P81" s="72"/>
      <c r="Q81" s="72"/>
      <c r="R81" s="72"/>
      <c r="S81" s="72"/>
      <c r="T81" s="72"/>
      <c r="U81" s="70"/>
    </row>
    <row r="82" spans="1:21" ht="15.75">
      <c r="A82" s="70"/>
      <c r="B82" s="71"/>
      <c r="C82" s="72"/>
      <c r="D82" s="72"/>
      <c r="E82" s="72"/>
      <c r="F82" s="72"/>
      <c r="G82" s="72"/>
      <c r="H82" s="72"/>
      <c r="I82" s="72"/>
      <c r="J82" s="72"/>
      <c r="K82" s="72"/>
      <c r="L82" s="72"/>
      <c r="M82" s="72"/>
      <c r="N82" s="72"/>
      <c r="O82" s="72"/>
      <c r="P82" s="72"/>
      <c r="Q82" s="72"/>
      <c r="R82" s="72"/>
      <c r="S82" s="72"/>
      <c r="T82" s="72"/>
      <c r="U82" s="70"/>
    </row>
    <row r="83" spans="1:21" ht="15.75">
      <c r="A83" s="70"/>
      <c r="B83" s="71"/>
      <c r="C83" s="72"/>
      <c r="D83" s="72"/>
      <c r="E83" s="72"/>
      <c r="F83" s="72"/>
      <c r="G83" s="72"/>
      <c r="H83" s="72"/>
      <c r="I83" s="72"/>
      <c r="J83" s="72"/>
      <c r="K83" s="72"/>
      <c r="L83" s="72"/>
      <c r="M83" s="72"/>
      <c r="N83" s="72"/>
      <c r="O83" s="72"/>
      <c r="P83" s="72"/>
      <c r="Q83" s="72"/>
      <c r="R83" s="72"/>
      <c r="S83" s="72"/>
      <c r="T83" s="72"/>
      <c r="U83" s="70"/>
    </row>
    <row r="84" spans="1:21" ht="15.75">
      <c r="A84" s="70"/>
      <c r="B84" s="71"/>
      <c r="C84" s="72"/>
      <c r="D84" s="72"/>
      <c r="E84" s="72"/>
      <c r="F84" s="72"/>
      <c r="G84" s="72"/>
      <c r="H84" s="72"/>
      <c r="I84" s="72"/>
      <c r="J84" s="72"/>
      <c r="K84" s="72"/>
      <c r="L84" s="72"/>
      <c r="M84" s="72"/>
      <c r="N84" s="72"/>
      <c r="O84" s="72"/>
      <c r="P84" s="72"/>
      <c r="Q84" s="72"/>
      <c r="R84" s="72"/>
      <c r="S84" s="72"/>
      <c r="T84" s="72"/>
      <c r="U84" s="70"/>
    </row>
    <row r="85" spans="1:21" ht="15.75">
      <c r="A85" s="70"/>
      <c r="B85" s="71"/>
      <c r="C85" s="72"/>
      <c r="D85" s="72"/>
      <c r="E85" s="72"/>
      <c r="F85" s="72"/>
      <c r="G85" s="72"/>
      <c r="H85" s="72"/>
      <c r="I85" s="72"/>
      <c r="J85" s="72"/>
      <c r="K85" s="72"/>
      <c r="L85" s="72"/>
      <c r="M85" s="72"/>
      <c r="N85" s="72"/>
      <c r="O85" s="72"/>
      <c r="P85" s="72"/>
      <c r="Q85" s="72"/>
      <c r="R85" s="72"/>
      <c r="S85" s="72"/>
      <c r="T85" s="72"/>
      <c r="U85" s="70"/>
    </row>
    <row r="86" spans="1:21" ht="15.75">
      <c r="A86" s="70"/>
      <c r="B86" s="71"/>
      <c r="C86" s="72"/>
      <c r="D86" s="72"/>
      <c r="E86" s="72"/>
      <c r="F86" s="72"/>
      <c r="G86" s="72"/>
      <c r="H86" s="72"/>
      <c r="I86" s="72"/>
      <c r="J86" s="72"/>
      <c r="K86" s="72"/>
      <c r="L86" s="72"/>
      <c r="M86" s="72"/>
      <c r="N86" s="72"/>
      <c r="O86" s="72"/>
      <c r="P86" s="72"/>
      <c r="Q86" s="72"/>
      <c r="R86" s="72"/>
      <c r="S86" s="72"/>
      <c r="T86" s="72"/>
      <c r="U86" s="70"/>
    </row>
    <row r="87" spans="1:21" ht="15.75">
      <c r="A87" s="70"/>
      <c r="B87" s="71"/>
      <c r="C87" s="72"/>
      <c r="D87" s="72"/>
      <c r="E87" s="72"/>
      <c r="F87" s="72"/>
      <c r="G87" s="72"/>
      <c r="H87" s="72"/>
      <c r="I87" s="72"/>
      <c r="J87" s="72"/>
      <c r="K87" s="72"/>
      <c r="L87" s="72"/>
      <c r="M87" s="72"/>
      <c r="N87" s="72"/>
      <c r="O87" s="72"/>
      <c r="P87" s="72"/>
      <c r="Q87" s="72"/>
      <c r="R87" s="72"/>
      <c r="S87" s="72"/>
      <c r="T87" s="72"/>
      <c r="U87" s="70"/>
    </row>
    <row r="88" spans="1:21" ht="15.75">
      <c r="A88" s="70"/>
      <c r="B88" s="71"/>
      <c r="C88" s="72"/>
      <c r="D88" s="72"/>
      <c r="E88" s="72"/>
      <c r="F88" s="72"/>
      <c r="G88" s="72"/>
      <c r="H88" s="72"/>
      <c r="I88" s="72"/>
      <c r="J88" s="72"/>
      <c r="K88" s="72"/>
      <c r="L88" s="72"/>
      <c r="M88" s="72"/>
      <c r="N88" s="72"/>
      <c r="O88" s="72"/>
      <c r="P88" s="72"/>
      <c r="Q88" s="72"/>
      <c r="R88" s="72"/>
      <c r="S88" s="72"/>
      <c r="T88" s="72"/>
      <c r="U88" s="70"/>
    </row>
    <row r="89" spans="1:21" ht="15.75">
      <c r="A89" s="70"/>
      <c r="B89" s="71"/>
      <c r="C89" s="72"/>
      <c r="D89" s="72"/>
      <c r="E89" s="72"/>
      <c r="F89" s="72"/>
      <c r="G89" s="72"/>
      <c r="H89" s="72"/>
      <c r="I89" s="72"/>
      <c r="J89" s="72"/>
      <c r="K89" s="72"/>
      <c r="L89" s="72"/>
      <c r="M89" s="72"/>
      <c r="N89" s="72"/>
      <c r="O89" s="72"/>
      <c r="P89" s="72"/>
      <c r="Q89" s="72"/>
      <c r="R89" s="72"/>
      <c r="S89" s="72"/>
      <c r="T89" s="72"/>
      <c r="U89" s="70"/>
    </row>
    <row r="90" spans="1:21" ht="15.75">
      <c r="A90" s="70"/>
      <c r="B90" s="71"/>
      <c r="C90" s="72"/>
      <c r="D90" s="72"/>
      <c r="E90" s="72"/>
      <c r="F90" s="72"/>
      <c r="G90" s="72"/>
      <c r="H90" s="72"/>
      <c r="I90" s="72"/>
      <c r="J90" s="72"/>
      <c r="K90" s="72"/>
      <c r="L90" s="72"/>
      <c r="M90" s="72"/>
      <c r="N90" s="72"/>
      <c r="O90" s="72"/>
      <c r="P90" s="72"/>
      <c r="Q90" s="72"/>
      <c r="R90" s="72"/>
      <c r="S90" s="72"/>
      <c r="T90" s="72"/>
      <c r="U90" s="70"/>
    </row>
    <row r="91" spans="1:21" ht="15.75">
      <c r="A91" s="70"/>
      <c r="B91" s="71"/>
      <c r="C91" s="72"/>
      <c r="D91" s="72"/>
      <c r="E91" s="72"/>
      <c r="F91" s="72"/>
      <c r="G91" s="72"/>
      <c r="H91" s="72"/>
      <c r="I91" s="72"/>
      <c r="J91" s="72"/>
      <c r="K91" s="72"/>
      <c r="L91" s="72"/>
      <c r="M91" s="72"/>
      <c r="N91" s="72"/>
      <c r="O91" s="72"/>
      <c r="P91" s="72"/>
      <c r="Q91" s="72"/>
      <c r="R91" s="72"/>
      <c r="S91" s="72"/>
      <c r="T91" s="72"/>
      <c r="U91" s="70"/>
    </row>
    <row r="92" spans="1:21" ht="15.75">
      <c r="A92" s="70"/>
      <c r="B92" s="71"/>
      <c r="C92" s="72"/>
      <c r="D92" s="72"/>
      <c r="E92" s="72"/>
      <c r="F92" s="72"/>
      <c r="G92" s="72"/>
      <c r="H92" s="72"/>
      <c r="I92" s="72"/>
      <c r="J92" s="72"/>
      <c r="K92" s="72"/>
      <c r="L92" s="72"/>
      <c r="M92" s="72"/>
      <c r="N92" s="72"/>
      <c r="O92" s="72"/>
      <c r="P92" s="72"/>
      <c r="Q92" s="72"/>
      <c r="R92" s="72"/>
      <c r="S92" s="72"/>
      <c r="T92" s="72"/>
      <c r="U92" s="70"/>
    </row>
    <row r="93" spans="1:21" ht="15.75">
      <c r="A93" s="70"/>
      <c r="B93" s="71"/>
      <c r="C93" s="72"/>
      <c r="D93" s="72"/>
      <c r="E93" s="72"/>
      <c r="F93" s="72"/>
      <c r="G93" s="72"/>
      <c r="H93" s="72"/>
      <c r="I93" s="72"/>
      <c r="J93" s="72"/>
      <c r="K93" s="72"/>
      <c r="L93" s="72"/>
      <c r="M93" s="72"/>
      <c r="N93" s="72"/>
      <c r="O93" s="72"/>
      <c r="P93" s="72"/>
      <c r="Q93" s="72"/>
      <c r="R93" s="72"/>
      <c r="S93" s="72"/>
      <c r="T93" s="72"/>
      <c r="U93" s="70"/>
    </row>
    <row r="94" spans="1:21" ht="15.75">
      <c r="A94" s="70"/>
      <c r="B94" s="71"/>
      <c r="C94" s="72"/>
      <c r="D94" s="72"/>
      <c r="E94" s="72"/>
      <c r="F94" s="72"/>
      <c r="G94" s="72"/>
      <c r="H94" s="72"/>
      <c r="I94" s="72"/>
      <c r="J94" s="72"/>
      <c r="K94" s="72"/>
      <c r="L94" s="72"/>
      <c r="M94" s="72"/>
      <c r="N94" s="72"/>
      <c r="O94" s="72"/>
      <c r="P94" s="72"/>
      <c r="Q94" s="72"/>
      <c r="R94" s="72"/>
      <c r="S94" s="72"/>
      <c r="T94" s="72"/>
      <c r="U94" s="70"/>
    </row>
    <row r="95" spans="1:21" ht="15.75">
      <c r="A95" s="70"/>
      <c r="B95" s="71"/>
      <c r="C95" s="72"/>
      <c r="D95" s="72"/>
      <c r="E95" s="72"/>
      <c r="F95" s="72"/>
      <c r="G95" s="72"/>
      <c r="H95" s="72"/>
      <c r="I95" s="72"/>
      <c r="J95" s="72"/>
      <c r="K95" s="72"/>
      <c r="L95" s="72"/>
      <c r="M95" s="72"/>
      <c r="N95" s="72"/>
      <c r="O95" s="72"/>
      <c r="P95" s="72"/>
      <c r="Q95" s="72"/>
      <c r="R95" s="72"/>
      <c r="S95" s="72"/>
      <c r="T95" s="72"/>
      <c r="U95" s="70"/>
    </row>
    <row r="96" spans="1:21" ht="15.75">
      <c r="A96" s="70"/>
      <c r="B96" s="71"/>
      <c r="C96" s="72"/>
      <c r="D96" s="72"/>
      <c r="E96" s="72"/>
      <c r="F96" s="72"/>
      <c r="G96" s="72"/>
      <c r="H96" s="72"/>
      <c r="I96" s="72"/>
      <c r="J96" s="72"/>
      <c r="K96" s="72"/>
      <c r="L96" s="72"/>
      <c r="M96" s="72"/>
      <c r="N96" s="72"/>
      <c r="O96" s="72"/>
      <c r="P96" s="72"/>
      <c r="Q96" s="72"/>
      <c r="R96" s="72"/>
      <c r="S96" s="72"/>
      <c r="T96" s="72"/>
      <c r="U96" s="70"/>
    </row>
    <row r="97" spans="1:21" ht="15.75">
      <c r="A97" s="70"/>
      <c r="B97" s="71"/>
      <c r="C97" s="72"/>
      <c r="D97" s="72"/>
      <c r="E97" s="72"/>
      <c r="F97" s="72"/>
      <c r="G97" s="72"/>
      <c r="H97" s="72"/>
      <c r="I97" s="72"/>
      <c r="J97" s="72"/>
      <c r="K97" s="72"/>
      <c r="L97" s="72"/>
      <c r="M97" s="72"/>
      <c r="N97" s="72"/>
      <c r="O97" s="72"/>
      <c r="P97" s="72"/>
      <c r="Q97" s="72"/>
      <c r="R97" s="72"/>
      <c r="S97" s="72"/>
      <c r="T97" s="72"/>
      <c r="U97" s="70"/>
    </row>
    <row r="98" spans="1:21" ht="15.75">
      <c r="A98" s="70"/>
      <c r="B98" s="71"/>
      <c r="C98" s="72"/>
      <c r="D98" s="72"/>
      <c r="E98" s="72"/>
      <c r="F98" s="72"/>
      <c r="G98" s="72"/>
      <c r="H98" s="72"/>
      <c r="I98" s="72"/>
      <c r="J98" s="72"/>
      <c r="K98" s="72"/>
      <c r="L98" s="72"/>
      <c r="M98" s="72"/>
      <c r="N98" s="72"/>
      <c r="O98" s="72"/>
      <c r="P98" s="72"/>
      <c r="Q98" s="72"/>
      <c r="R98" s="72"/>
      <c r="S98" s="72"/>
      <c r="T98" s="72"/>
      <c r="U98" s="70"/>
    </row>
    <row r="99" spans="1:21" ht="15.75">
      <c r="A99" s="70"/>
      <c r="B99" s="71"/>
      <c r="C99" s="72"/>
      <c r="D99" s="72"/>
      <c r="E99" s="72"/>
      <c r="F99" s="72"/>
      <c r="G99" s="72"/>
      <c r="H99" s="72"/>
      <c r="I99" s="72"/>
      <c r="J99" s="72"/>
      <c r="K99" s="72"/>
      <c r="L99" s="72"/>
      <c r="M99" s="72"/>
      <c r="N99" s="72"/>
      <c r="O99" s="72"/>
      <c r="P99" s="72"/>
      <c r="Q99" s="72"/>
      <c r="R99" s="72"/>
      <c r="S99" s="72"/>
      <c r="T99" s="72"/>
      <c r="U99" s="70"/>
    </row>
    <row r="100" spans="1:21" ht="15.75">
      <c r="A100" s="70"/>
      <c r="B100" s="71"/>
      <c r="C100" s="72"/>
      <c r="D100" s="72"/>
      <c r="E100" s="72"/>
      <c r="F100" s="72"/>
      <c r="G100" s="72"/>
      <c r="H100" s="72"/>
      <c r="I100" s="72"/>
      <c r="J100" s="72"/>
      <c r="K100" s="72"/>
      <c r="L100" s="72"/>
      <c r="M100" s="72"/>
      <c r="N100" s="72"/>
      <c r="O100" s="72"/>
      <c r="P100" s="72"/>
      <c r="Q100" s="72"/>
      <c r="R100" s="72"/>
      <c r="S100" s="72"/>
      <c r="T100" s="72"/>
      <c r="U100" s="70"/>
    </row>
    <row r="101" spans="1:21" ht="15.75">
      <c r="A101" s="70"/>
      <c r="B101" s="71"/>
      <c r="C101" s="72"/>
      <c r="D101" s="72"/>
      <c r="E101" s="72"/>
      <c r="F101" s="72"/>
      <c r="G101" s="72"/>
      <c r="H101" s="72"/>
      <c r="I101" s="72"/>
      <c r="J101" s="72"/>
      <c r="K101" s="72"/>
      <c r="L101" s="72"/>
      <c r="M101" s="72"/>
      <c r="N101" s="72"/>
      <c r="O101" s="72"/>
      <c r="P101" s="72"/>
      <c r="Q101" s="72"/>
      <c r="R101" s="72"/>
      <c r="S101" s="72"/>
      <c r="T101" s="72"/>
      <c r="U101" s="70"/>
    </row>
    <row r="102" spans="1:21" ht="15.75">
      <c r="A102" s="70"/>
      <c r="B102" s="71"/>
      <c r="C102" s="72"/>
      <c r="D102" s="72"/>
      <c r="E102" s="72"/>
      <c r="F102" s="72"/>
      <c r="G102" s="72"/>
      <c r="H102" s="72"/>
      <c r="I102" s="72"/>
      <c r="J102" s="72"/>
      <c r="K102" s="72"/>
      <c r="L102" s="72"/>
      <c r="M102" s="72"/>
      <c r="N102" s="72"/>
      <c r="O102" s="72"/>
      <c r="P102" s="72"/>
      <c r="Q102" s="72"/>
      <c r="R102" s="72"/>
      <c r="S102" s="72"/>
      <c r="T102" s="72"/>
      <c r="U102" s="70"/>
    </row>
    <row r="103" spans="1:21" ht="15.75">
      <c r="A103" s="70"/>
      <c r="B103" s="71"/>
      <c r="C103" s="72"/>
      <c r="D103" s="72"/>
      <c r="E103" s="72"/>
      <c r="F103" s="72"/>
      <c r="G103" s="72"/>
      <c r="H103" s="72"/>
      <c r="I103" s="72"/>
      <c r="J103" s="72"/>
      <c r="K103" s="72"/>
      <c r="L103" s="72"/>
      <c r="M103" s="72"/>
      <c r="N103" s="72"/>
      <c r="O103" s="72"/>
      <c r="P103" s="72"/>
      <c r="Q103" s="72"/>
      <c r="R103" s="72"/>
      <c r="S103" s="72"/>
      <c r="T103" s="72"/>
      <c r="U103" s="70"/>
    </row>
    <row r="104" spans="1:21" ht="15.75">
      <c r="A104" s="70"/>
      <c r="B104" s="71"/>
      <c r="C104" s="72"/>
      <c r="D104" s="72"/>
      <c r="E104" s="72"/>
      <c r="F104" s="72"/>
      <c r="G104" s="72"/>
      <c r="H104" s="72"/>
      <c r="I104" s="72"/>
      <c r="J104" s="72"/>
      <c r="K104" s="72"/>
      <c r="L104" s="72"/>
      <c r="M104" s="72"/>
      <c r="N104" s="72"/>
      <c r="O104" s="72"/>
      <c r="P104" s="72"/>
      <c r="Q104" s="72"/>
      <c r="R104" s="72"/>
      <c r="S104" s="72"/>
      <c r="T104" s="72"/>
      <c r="U104" s="70"/>
    </row>
    <row r="105" spans="1:21" ht="15.75">
      <c r="A105" s="70"/>
      <c r="B105" s="71"/>
      <c r="C105" s="72"/>
      <c r="D105" s="72"/>
      <c r="E105" s="72"/>
      <c r="F105" s="72"/>
      <c r="G105" s="72"/>
      <c r="H105" s="72"/>
      <c r="I105" s="72"/>
      <c r="J105" s="72"/>
      <c r="K105" s="72"/>
      <c r="L105" s="72"/>
      <c r="M105" s="72"/>
      <c r="N105" s="72"/>
      <c r="O105" s="72"/>
      <c r="P105" s="72"/>
      <c r="Q105" s="72"/>
      <c r="R105" s="72"/>
      <c r="S105" s="72"/>
      <c r="T105" s="72"/>
      <c r="U105" s="70"/>
    </row>
    <row r="106" spans="1:21" ht="15.75">
      <c r="A106" s="70"/>
      <c r="B106" s="71"/>
      <c r="C106" s="72"/>
      <c r="D106" s="72"/>
      <c r="E106" s="72"/>
      <c r="F106" s="72"/>
      <c r="G106" s="72"/>
      <c r="H106" s="72"/>
      <c r="I106" s="72"/>
      <c r="J106" s="72"/>
      <c r="K106" s="72"/>
      <c r="L106" s="72"/>
      <c r="M106" s="72"/>
      <c r="N106" s="72"/>
      <c r="O106" s="72"/>
      <c r="P106" s="72"/>
      <c r="Q106" s="72"/>
      <c r="R106" s="72"/>
      <c r="S106" s="72"/>
      <c r="T106" s="72"/>
      <c r="U106" s="70"/>
    </row>
    <row r="107" spans="1:21" ht="15.75">
      <c r="A107" s="70"/>
      <c r="B107" s="71"/>
      <c r="C107" s="72"/>
      <c r="D107" s="72"/>
      <c r="E107" s="72"/>
      <c r="F107" s="72"/>
      <c r="G107" s="72"/>
      <c r="H107" s="72"/>
      <c r="I107" s="72"/>
      <c r="J107" s="72"/>
      <c r="K107" s="72"/>
      <c r="L107" s="72"/>
      <c r="M107" s="72"/>
      <c r="N107" s="72"/>
      <c r="O107" s="72"/>
      <c r="P107" s="72"/>
      <c r="Q107" s="72"/>
      <c r="R107" s="72"/>
      <c r="S107" s="72"/>
      <c r="T107" s="72"/>
      <c r="U107" s="70"/>
    </row>
    <row r="108" spans="1:21" ht="15.75">
      <c r="A108" s="70"/>
      <c r="B108" s="71"/>
      <c r="C108" s="72"/>
      <c r="D108" s="72"/>
      <c r="E108" s="72"/>
      <c r="F108" s="72"/>
      <c r="G108" s="72"/>
      <c r="H108" s="72"/>
      <c r="I108" s="72"/>
      <c r="J108" s="72"/>
      <c r="K108" s="72"/>
      <c r="L108" s="72"/>
      <c r="M108" s="72"/>
      <c r="N108" s="72"/>
      <c r="O108" s="72"/>
      <c r="P108" s="72"/>
      <c r="Q108" s="72"/>
      <c r="R108" s="72"/>
      <c r="S108" s="72"/>
      <c r="T108" s="72"/>
      <c r="U108" s="70"/>
    </row>
    <row r="109" spans="1:21" ht="15.75">
      <c r="A109" s="70"/>
      <c r="B109" s="71"/>
      <c r="C109" s="72"/>
      <c r="D109" s="72"/>
      <c r="E109" s="72"/>
      <c r="F109" s="72"/>
      <c r="G109" s="72"/>
      <c r="H109" s="72"/>
      <c r="I109" s="72"/>
      <c r="J109" s="72"/>
      <c r="K109" s="72"/>
      <c r="L109" s="72"/>
      <c r="M109" s="72"/>
      <c r="N109" s="72"/>
      <c r="O109" s="72"/>
      <c r="P109" s="72"/>
      <c r="Q109" s="72"/>
      <c r="R109" s="72"/>
      <c r="S109" s="72"/>
      <c r="T109" s="72"/>
      <c r="U109" s="70"/>
    </row>
    <row r="110" spans="1:21" ht="15.75">
      <c r="A110" s="70"/>
      <c r="B110" s="71"/>
      <c r="C110" s="72"/>
      <c r="D110" s="72"/>
      <c r="E110" s="72"/>
      <c r="F110" s="72"/>
      <c r="G110" s="72"/>
      <c r="H110" s="72"/>
      <c r="I110" s="72"/>
      <c r="J110" s="72"/>
      <c r="K110" s="72"/>
      <c r="L110" s="72"/>
      <c r="M110" s="72"/>
      <c r="N110" s="72"/>
      <c r="O110" s="72"/>
      <c r="P110" s="72"/>
      <c r="Q110" s="72"/>
      <c r="R110" s="72"/>
      <c r="S110" s="72"/>
      <c r="T110" s="72"/>
      <c r="U110" s="70"/>
    </row>
    <row r="111" spans="1:21" ht="15.75">
      <c r="A111" s="70"/>
      <c r="B111" s="71"/>
      <c r="C111" s="72"/>
      <c r="D111" s="72"/>
      <c r="E111" s="72"/>
      <c r="F111" s="72"/>
      <c r="G111" s="72"/>
      <c r="H111" s="72"/>
      <c r="I111" s="72"/>
      <c r="J111" s="72"/>
      <c r="K111" s="72"/>
      <c r="L111" s="72"/>
      <c r="M111" s="72"/>
      <c r="N111" s="72"/>
      <c r="O111" s="72"/>
      <c r="P111" s="72"/>
      <c r="Q111" s="72"/>
      <c r="R111" s="72"/>
      <c r="S111" s="72"/>
      <c r="T111" s="72"/>
      <c r="U111" s="70"/>
    </row>
    <row r="112" spans="1:21" ht="15.75">
      <c r="A112" s="70"/>
      <c r="B112" s="71"/>
      <c r="C112" s="72"/>
      <c r="D112" s="72"/>
      <c r="E112" s="72"/>
      <c r="F112" s="72"/>
      <c r="G112" s="72"/>
      <c r="H112" s="72"/>
      <c r="I112" s="72"/>
      <c r="J112" s="72"/>
      <c r="K112" s="72"/>
      <c r="L112" s="72"/>
      <c r="M112" s="72"/>
      <c r="N112" s="72"/>
      <c r="O112" s="72"/>
      <c r="P112" s="72"/>
      <c r="Q112" s="72"/>
      <c r="R112" s="72"/>
      <c r="S112" s="72"/>
      <c r="T112" s="72"/>
      <c r="U112" s="70"/>
    </row>
    <row r="113" spans="1:21" ht="15.75">
      <c r="A113" s="70"/>
      <c r="B113" s="71"/>
      <c r="C113" s="72"/>
      <c r="D113" s="72"/>
      <c r="E113" s="72"/>
      <c r="F113" s="72"/>
      <c r="G113" s="72"/>
      <c r="H113" s="72"/>
      <c r="I113" s="72"/>
      <c r="J113" s="72"/>
      <c r="K113" s="72"/>
      <c r="L113" s="72"/>
      <c r="M113" s="72"/>
      <c r="N113" s="72"/>
      <c r="O113" s="72"/>
      <c r="P113" s="72"/>
      <c r="Q113" s="72"/>
      <c r="R113" s="72"/>
      <c r="S113" s="72"/>
      <c r="T113" s="72"/>
      <c r="U113" s="70"/>
    </row>
    <row r="114" spans="1:21" ht="15.75">
      <c r="A114" s="70"/>
      <c r="B114" s="71"/>
      <c r="C114" s="72"/>
      <c r="D114" s="72"/>
      <c r="E114" s="72"/>
      <c r="F114" s="72"/>
      <c r="G114" s="72"/>
      <c r="H114" s="72"/>
      <c r="I114" s="72"/>
      <c r="J114" s="72"/>
      <c r="K114" s="72"/>
      <c r="L114" s="72"/>
      <c r="M114" s="72"/>
      <c r="N114" s="72"/>
      <c r="O114" s="72"/>
      <c r="P114" s="72"/>
      <c r="Q114" s="72"/>
      <c r="R114" s="72"/>
      <c r="S114" s="72"/>
      <c r="T114" s="72"/>
      <c r="U114" s="70"/>
    </row>
    <row r="115" spans="1:21" ht="15.75">
      <c r="A115" s="70"/>
      <c r="B115" s="71"/>
      <c r="C115" s="72"/>
      <c r="D115" s="72"/>
      <c r="E115" s="72"/>
      <c r="F115" s="72"/>
      <c r="G115" s="72"/>
      <c r="H115" s="72"/>
      <c r="I115" s="72"/>
      <c r="J115" s="72"/>
      <c r="K115" s="72"/>
      <c r="L115" s="72"/>
      <c r="M115" s="72"/>
      <c r="N115" s="72"/>
      <c r="O115" s="72"/>
      <c r="P115" s="72"/>
      <c r="Q115" s="72"/>
      <c r="R115" s="72"/>
      <c r="S115" s="72"/>
      <c r="T115" s="72"/>
      <c r="U115" s="70"/>
    </row>
    <row r="116" spans="1:21" ht="15.75">
      <c r="A116" s="70"/>
      <c r="B116" s="71"/>
      <c r="C116" s="72"/>
      <c r="D116" s="72"/>
      <c r="E116" s="72"/>
      <c r="F116" s="72"/>
      <c r="G116" s="72"/>
      <c r="H116" s="72"/>
      <c r="I116" s="72"/>
      <c r="J116" s="72"/>
      <c r="K116" s="72"/>
      <c r="L116" s="72"/>
      <c r="M116" s="72"/>
      <c r="N116" s="72"/>
      <c r="O116" s="72"/>
      <c r="P116" s="72"/>
      <c r="Q116" s="72"/>
      <c r="R116" s="72"/>
      <c r="S116" s="72"/>
      <c r="T116" s="72"/>
      <c r="U116" s="70"/>
    </row>
    <row r="117" spans="1:21" ht="15.75">
      <c r="A117" s="70"/>
      <c r="B117" s="71"/>
      <c r="C117" s="72"/>
      <c r="D117" s="72"/>
      <c r="E117" s="72"/>
      <c r="F117" s="72"/>
      <c r="G117" s="72"/>
      <c r="H117" s="72"/>
      <c r="I117" s="72"/>
      <c r="J117" s="72"/>
      <c r="K117" s="72"/>
      <c r="L117" s="72"/>
      <c r="M117" s="72"/>
      <c r="N117" s="72"/>
      <c r="O117" s="72"/>
      <c r="P117" s="72"/>
      <c r="Q117" s="72"/>
      <c r="R117" s="72"/>
      <c r="S117" s="72"/>
      <c r="T117" s="72"/>
      <c r="U117" s="70"/>
    </row>
    <row r="118" spans="1:21" ht="15.75">
      <c r="A118" s="70"/>
      <c r="B118" s="71"/>
      <c r="C118" s="72"/>
      <c r="D118" s="72"/>
      <c r="E118" s="72"/>
      <c r="F118" s="72"/>
      <c r="G118" s="72"/>
      <c r="H118" s="72"/>
      <c r="I118" s="72"/>
      <c r="J118" s="72"/>
      <c r="K118" s="72"/>
      <c r="L118" s="72"/>
      <c r="M118" s="72"/>
      <c r="N118" s="72"/>
      <c r="O118" s="72"/>
      <c r="P118" s="72"/>
      <c r="Q118" s="72"/>
      <c r="R118" s="72"/>
      <c r="S118" s="72"/>
      <c r="T118" s="72"/>
      <c r="U118" s="70"/>
    </row>
    <row r="119" spans="1:21" ht="15.75">
      <c r="A119" s="70"/>
      <c r="B119" s="71"/>
      <c r="C119" s="72"/>
      <c r="D119" s="72"/>
      <c r="E119" s="72"/>
      <c r="F119" s="72"/>
      <c r="G119" s="72"/>
      <c r="H119" s="72"/>
      <c r="I119" s="72"/>
      <c r="J119" s="72"/>
      <c r="K119" s="72"/>
      <c r="L119" s="72"/>
      <c r="M119" s="72"/>
      <c r="N119" s="72"/>
      <c r="O119" s="72"/>
      <c r="P119" s="72"/>
      <c r="Q119" s="72"/>
      <c r="R119" s="72"/>
      <c r="S119" s="72"/>
      <c r="T119" s="72"/>
      <c r="U119" s="70"/>
    </row>
    <row r="120" spans="1:21" ht="15.75">
      <c r="A120" s="70"/>
      <c r="B120" s="71"/>
      <c r="C120" s="72"/>
      <c r="D120" s="72"/>
      <c r="E120" s="72"/>
      <c r="F120" s="72"/>
      <c r="G120" s="72"/>
      <c r="H120" s="72"/>
      <c r="I120" s="72"/>
      <c r="J120" s="72"/>
      <c r="K120" s="72"/>
      <c r="L120" s="72"/>
      <c r="M120" s="72"/>
      <c r="N120" s="72"/>
      <c r="O120" s="72"/>
      <c r="P120" s="72"/>
      <c r="Q120" s="72"/>
      <c r="R120" s="72"/>
      <c r="S120" s="72"/>
      <c r="T120" s="72"/>
      <c r="U120" s="70"/>
    </row>
    <row r="121" spans="1:21" ht="15.75">
      <c r="A121" s="70"/>
      <c r="B121" s="71"/>
      <c r="C121" s="72"/>
      <c r="D121" s="72"/>
      <c r="E121" s="72"/>
      <c r="F121" s="72"/>
      <c r="G121" s="72"/>
      <c r="H121" s="72"/>
      <c r="I121" s="72"/>
      <c r="J121" s="72"/>
      <c r="K121" s="72"/>
      <c r="L121" s="72"/>
      <c r="M121" s="72"/>
      <c r="N121" s="72"/>
      <c r="O121" s="72"/>
      <c r="P121" s="72"/>
      <c r="Q121" s="72"/>
      <c r="R121" s="72"/>
      <c r="S121" s="72"/>
      <c r="T121" s="72"/>
      <c r="U121" s="70"/>
    </row>
    <row r="122" spans="1:21" ht="15.75">
      <c r="A122" s="70"/>
      <c r="B122" s="71"/>
      <c r="C122" s="72"/>
      <c r="D122" s="72"/>
      <c r="E122" s="72"/>
      <c r="F122" s="72"/>
      <c r="G122" s="72"/>
      <c r="H122" s="72"/>
      <c r="I122" s="72"/>
      <c r="J122" s="72"/>
      <c r="K122" s="72"/>
      <c r="L122" s="72"/>
      <c r="M122" s="72"/>
      <c r="N122" s="72"/>
      <c r="O122" s="72"/>
      <c r="P122" s="72"/>
      <c r="Q122" s="72"/>
      <c r="R122" s="72"/>
      <c r="S122" s="72"/>
      <c r="T122" s="72"/>
      <c r="U122" s="70"/>
    </row>
    <row r="123" spans="1:21" ht="15.75">
      <c r="A123" s="70"/>
      <c r="B123" s="71"/>
      <c r="C123" s="72"/>
      <c r="D123" s="72"/>
      <c r="E123" s="72"/>
      <c r="F123" s="72"/>
      <c r="G123" s="72"/>
      <c r="H123" s="72"/>
      <c r="I123" s="72"/>
      <c r="J123" s="72"/>
      <c r="K123" s="72"/>
      <c r="L123" s="72"/>
      <c r="M123" s="72"/>
      <c r="N123" s="72"/>
      <c r="O123" s="72"/>
      <c r="P123" s="72"/>
      <c r="Q123" s="72"/>
      <c r="R123" s="72"/>
      <c r="S123" s="72"/>
      <c r="T123" s="72"/>
      <c r="U123" s="70"/>
    </row>
    <row r="124" spans="1:21" ht="15.75">
      <c r="A124" s="70"/>
      <c r="B124" s="71"/>
      <c r="C124" s="72"/>
      <c r="D124" s="72"/>
      <c r="E124" s="72"/>
      <c r="F124" s="72"/>
      <c r="G124" s="72"/>
      <c r="H124" s="72"/>
      <c r="I124" s="72"/>
      <c r="J124" s="72"/>
      <c r="K124" s="72"/>
      <c r="L124" s="72"/>
      <c r="M124" s="72"/>
      <c r="N124" s="72"/>
      <c r="O124" s="72"/>
      <c r="P124" s="72"/>
      <c r="Q124" s="72"/>
      <c r="R124" s="72"/>
      <c r="S124" s="72"/>
      <c r="T124" s="72"/>
      <c r="U124" s="70"/>
    </row>
  </sheetData>
  <mergeCells count="12">
    <mergeCell ref="P2:P3"/>
    <mergeCell ref="Q2:Q3"/>
    <mergeCell ref="R2:R3"/>
    <mergeCell ref="U2:U3"/>
    <mergeCell ref="B47:T47"/>
    <mergeCell ref="B48:K48"/>
    <mergeCell ref="T2:T3"/>
    <mergeCell ref="S2:S3"/>
    <mergeCell ref="C2:F2"/>
    <mergeCell ref="B2:B3"/>
    <mergeCell ref="G2:N2"/>
    <mergeCell ref="O2:O3"/>
  </mergeCells>
  <phoneticPr fontId="43" type="noConversion"/>
  <pageMargins left="0.7" right="0.7" top="0.75" bottom="0.75" header="0" footer="0"/>
  <pageSetup paperSize="9" orientation="landscape"/>
  <rowBreaks count="1" manualBreakCount="1">
    <brk id="19" man="1"/>
  </rowBreaks>
</worksheet>
</file>

<file path=xl/worksheets/sheet5.xml><?xml version="1.0" encoding="utf-8"?>
<worksheet xmlns="http://schemas.openxmlformats.org/spreadsheetml/2006/main" xmlns:r="http://schemas.openxmlformats.org/officeDocument/2006/relationships">
  <sheetPr filterMode="1"/>
  <dimension ref="A1:Z19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2" width="17.140625" customWidth="1"/>
    <col min="3" max="3" width="19.28515625" customWidth="1"/>
    <col min="4" max="4" width="19.85546875" customWidth="1"/>
    <col min="5" max="5" width="30" customWidth="1"/>
    <col min="6" max="6" width="63.85546875" customWidth="1"/>
    <col min="7" max="7" width="86.7109375" customWidth="1"/>
    <col min="8" max="26" width="30" customWidth="1"/>
  </cols>
  <sheetData>
    <row r="1" spans="1:26">
      <c r="A1" s="286" t="s">
        <v>1189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row>
    <row r="2" spans="1:26" ht="78.75">
      <c r="A2" s="227" t="s">
        <v>1190</v>
      </c>
      <c r="B2" s="228" t="s">
        <v>1191</v>
      </c>
      <c r="C2" s="228" t="s">
        <v>1192</v>
      </c>
      <c r="D2" s="228" t="s">
        <v>1193</v>
      </c>
      <c r="E2" s="228" t="s">
        <v>1194</v>
      </c>
      <c r="F2" s="228" t="s">
        <v>1195</v>
      </c>
      <c r="G2" s="228" t="s">
        <v>1196</v>
      </c>
      <c r="H2" s="228" t="s">
        <v>1197</v>
      </c>
      <c r="I2" s="228" t="s">
        <v>1198</v>
      </c>
      <c r="J2" s="228" t="s">
        <v>1199</v>
      </c>
      <c r="K2" s="228" t="s">
        <v>1200</v>
      </c>
      <c r="L2" s="228" t="s">
        <v>1201</v>
      </c>
      <c r="M2" s="228" t="s">
        <v>1202</v>
      </c>
      <c r="N2" s="228" t="s">
        <v>1203</v>
      </c>
      <c r="O2" s="228" t="s">
        <v>1204</v>
      </c>
      <c r="P2" s="228" t="s">
        <v>1205</v>
      </c>
      <c r="Q2" s="228" t="s">
        <v>1206</v>
      </c>
      <c r="R2" s="228" t="s">
        <v>1207</v>
      </c>
      <c r="S2" s="228" t="s">
        <v>1208</v>
      </c>
      <c r="T2" s="228" t="s">
        <v>1209</v>
      </c>
      <c r="U2" s="228" t="s">
        <v>1210</v>
      </c>
      <c r="V2" s="228" t="s">
        <v>1211</v>
      </c>
      <c r="W2" s="228" t="s">
        <v>1212</v>
      </c>
      <c r="X2" s="228" t="s">
        <v>1213</v>
      </c>
      <c r="Y2" s="228" t="s">
        <v>1214</v>
      </c>
      <c r="Z2" s="229" t="s">
        <v>1215</v>
      </c>
    </row>
    <row r="3" spans="1:26" ht="409.5" hidden="1">
      <c r="A3" s="230" t="s">
        <v>1216</v>
      </c>
      <c r="B3" s="231" t="s">
        <v>1217</v>
      </c>
      <c r="C3" s="231" t="s">
        <v>1218</v>
      </c>
      <c r="D3" s="232" t="s">
        <v>524</v>
      </c>
      <c r="E3" s="232" t="s">
        <v>1219</v>
      </c>
      <c r="F3" s="231" t="s">
        <v>1220</v>
      </c>
      <c r="G3" s="231" t="s">
        <v>1221</v>
      </c>
      <c r="H3" s="231" t="s">
        <v>1222</v>
      </c>
      <c r="I3" s="231" t="s">
        <v>1223</v>
      </c>
      <c r="J3" s="231" t="s">
        <v>1223</v>
      </c>
      <c r="K3" s="231" t="s">
        <v>1224</v>
      </c>
      <c r="L3" s="231" t="s">
        <v>1225</v>
      </c>
      <c r="M3" s="231" t="s">
        <v>1226</v>
      </c>
      <c r="N3" s="231" t="s">
        <v>1227</v>
      </c>
      <c r="O3" s="231" t="s">
        <v>1227</v>
      </c>
      <c r="P3" s="231" t="s">
        <v>1228</v>
      </c>
      <c r="Q3" s="231" t="s">
        <v>1229</v>
      </c>
      <c r="R3" s="231" t="s">
        <v>1227</v>
      </c>
      <c r="S3" s="231" t="s">
        <v>1230</v>
      </c>
      <c r="T3" s="231" t="s">
        <v>1231</v>
      </c>
      <c r="U3" s="231" t="s">
        <v>1232</v>
      </c>
      <c r="V3" s="231" t="s">
        <v>1229</v>
      </c>
      <c r="W3" s="231" t="s">
        <v>1227</v>
      </c>
      <c r="X3" s="231" t="s">
        <v>1229</v>
      </c>
      <c r="Y3" s="231" t="s">
        <v>1233</v>
      </c>
      <c r="Z3" s="233" t="s">
        <v>1234</v>
      </c>
    </row>
    <row r="4" spans="1:26" ht="409.5" hidden="1">
      <c r="A4" s="230" t="s">
        <v>1216</v>
      </c>
      <c r="B4" s="231" t="s">
        <v>1217</v>
      </c>
      <c r="C4" s="231" t="s">
        <v>1218</v>
      </c>
      <c r="D4" s="232" t="s">
        <v>524</v>
      </c>
      <c r="E4" s="232" t="s">
        <v>1235</v>
      </c>
      <c r="F4" s="231" t="s">
        <v>1236</v>
      </c>
      <c r="G4" s="231" t="s">
        <v>1237</v>
      </c>
      <c r="H4" s="231" t="s">
        <v>1238</v>
      </c>
      <c r="I4" s="231" t="s">
        <v>1239</v>
      </c>
      <c r="J4" s="231" t="s">
        <v>1240</v>
      </c>
      <c r="K4" s="231" t="s">
        <v>1241</v>
      </c>
      <c r="L4" s="231" t="s">
        <v>1242</v>
      </c>
      <c r="M4" s="231" t="s">
        <v>1243</v>
      </c>
      <c r="N4" s="231" t="s">
        <v>1227</v>
      </c>
      <c r="O4" s="231" t="s">
        <v>1244</v>
      </c>
      <c r="P4" s="231" t="s">
        <v>876</v>
      </c>
      <c r="Q4" s="231" t="s">
        <v>877</v>
      </c>
      <c r="R4" s="231" t="s">
        <v>878</v>
      </c>
      <c r="S4" s="231" t="s">
        <v>879</v>
      </c>
      <c r="T4" s="231" t="s">
        <v>1231</v>
      </c>
      <c r="U4" s="231" t="s">
        <v>880</v>
      </c>
      <c r="V4" s="231" t="s">
        <v>1229</v>
      </c>
      <c r="W4" s="231" t="s">
        <v>881</v>
      </c>
      <c r="X4" s="231" t="s">
        <v>1229</v>
      </c>
      <c r="Y4" s="231" t="s">
        <v>882</v>
      </c>
      <c r="Z4" s="233" t="s">
        <v>883</v>
      </c>
    </row>
    <row r="5" spans="1:26" ht="409.5" hidden="1">
      <c r="A5" s="230" t="s">
        <v>1216</v>
      </c>
      <c r="B5" s="231" t="s">
        <v>1217</v>
      </c>
      <c r="C5" s="231" t="s">
        <v>1218</v>
      </c>
      <c r="D5" s="232" t="s">
        <v>884</v>
      </c>
      <c r="E5" s="232" t="s">
        <v>885</v>
      </c>
      <c r="F5" s="231" t="s">
        <v>886</v>
      </c>
      <c r="G5" s="231" t="s">
        <v>887</v>
      </c>
      <c r="H5" s="231" t="s">
        <v>888</v>
      </c>
      <c r="I5" s="231" t="s">
        <v>889</v>
      </c>
      <c r="J5" s="231" t="s">
        <v>890</v>
      </c>
      <c r="K5" s="231" t="s">
        <v>1224</v>
      </c>
      <c r="L5" s="231" t="s">
        <v>891</v>
      </c>
      <c r="M5" s="231" t="s">
        <v>892</v>
      </c>
      <c r="N5" s="231" t="s">
        <v>1227</v>
      </c>
      <c r="O5" s="231" t="s">
        <v>1227</v>
      </c>
      <c r="P5" s="231" t="s">
        <v>893</v>
      </c>
      <c r="Q5" s="231" t="s">
        <v>894</v>
      </c>
      <c r="R5" s="231" t="s">
        <v>895</v>
      </c>
      <c r="S5" s="231" t="s">
        <v>896</v>
      </c>
      <c r="T5" s="231" t="s">
        <v>1231</v>
      </c>
      <c r="U5" s="231" t="s">
        <v>1227</v>
      </c>
      <c r="V5" s="231" t="s">
        <v>1227</v>
      </c>
      <c r="W5" s="231" t="s">
        <v>1227</v>
      </c>
      <c r="X5" s="231" t="s">
        <v>1227</v>
      </c>
      <c r="Y5" s="231" t="s">
        <v>1227</v>
      </c>
      <c r="Z5" s="233" t="s">
        <v>1227</v>
      </c>
    </row>
    <row r="6" spans="1:26" ht="346.5" hidden="1">
      <c r="A6" s="230" t="s">
        <v>897</v>
      </c>
      <c r="B6" s="231" t="s">
        <v>1217</v>
      </c>
      <c r="C6" s="231" t="s">
        <v>1218</v>
      </c>
      <c r="D6" s="232" t="s">
        <v>524</v>
      </c>
      <c r="E6" s="232" t="s">
        <v>898</v>
      </c>
      <c r="F6" s="231" t="s">
        <v>899</v>
      </c>
      <c r="G6" s="231" t="s">
        <v>900</v>
      </c>
      <c r="H6" s="231" t="s">
        <v>901</v>
      </c>
      <c r="I6" s="231" t="s">
        <v>902</v>
      </c>
      <c r="J6" s="231" t="s">
        <v>903</v>
      </c>
      <c r="K6" s="231" t="s">
        <v>904</v>
      </c>
      <c r="L6" s="231" t="s">
        <v>905</v>
      </c>
      <c r="M6" s="231" t="s">
        <v>906</v>
      </c>
      <c r="N6" s="231" t="s">
        <v>1227</v>
      </c>
      <c r="O6" s="231" t="s">
        <v>1227</v>
      </c>
      <c r="P6" s="231" t="s">
        <v>907</v>
      </c>
      <c r="Q6" s="231" t="s">
        <v>908</v>
      </c>
      <c r="R6" s="231" t="s">
        <v>909</v>
      </c>
      <c r="S6" s="231" t="s">
        <v>910</v>
      </c>
      <c r="T6" s="231" t="s">
        <v>911</v>
      </c>
      <c r="U6" s="231" t="s">
        <v>912</v>
      </c>
      <c r="V6" s="231" t="s">
        <v>913</v>
      </c>
      <c r="W6" s="231" t="s">
        <v>914</v>
      </c>
      <c r="X6" s="231" t="s">
        <v>915</v>
      </c>
      <c r="Y6" s="231" t="s">
        <v>915</v>
      </c>
      <c r="Z6" s="233" t="s">
        <v>915</v>
      </c>
    </row>
    <row r="7" spans="1:26" ht="346.5" hidden="1">
      <c r="A7" s="230" t="s">
        <v>897</v>
      </c>
      <c r="B7" s="231" t="s">
        <v>1217</v>
      </c>
      <c r="C7" s="231" t="s">
        <v>1218</v>
      </c>
      <c r="D7" s="232" t="s">
        <v>884</v>
      </c>
      <c r="E7" s="232" t="s">
        <v>916</v>
      </c>
      <c r="F7" s="231" t="s">
        <v>917</v>
      </c>
      <c r="G7" s="231" t="s">
        <v>900</v>
      </c>
      <c r="H7" s="231" t="s">
        <v>918</v>
      </c>
      <c r="I7" s="231" t="s">
        <v>902</v>
      </c>
      <c r="J7" s="231" t="s">
        <v>903</v>
      </c>
      <c r="K7" s="231" t="s">
        <v>919</v>
      </c>
      <c r="L7" s="231" t="s">
        <v>905</v>
      </c>
      <c r="M7" s="231" t="s">
        <v>920</v>
      </c>
      <c r="N7" s="231" t="s">
        <v>1227</v>
      </c>
      <c r="O7" s="231" t="s">
        <v>1227</v>
      </c>
      <c r="P7" s="231" t="s">
        <v>921</v>
      </c>
      <c r="Q7" s="231" t="s">
        <v>922</v>
      </c>
      <c r="R7" s="231" t="s">
        <v>923</v>
      </c>
      <c r="S7" s="231" t="s">
        <v>924</v>
      </c>
      <c r="T7" s="231" t="s">
        <v>923</v>
      </c>
      <c r="U7" s="231" t="s">
        <v>925</v>
      </c>
      <c r="V7" s="231" t="s">
        <v>923</v>
      </c>
      <c r="W7" s="231" t="s">
        <v>926</v>
      </c>
      <c r="X7" s="231" t="s">
        <v>927</v>
      </c>
      <c r="Y7" s="231" t="s">
        <v>928</v>
      </c>
      <c r="Z7" s="233" t="s">
        <v>929</v>
      </c>
    </row>
    <row r="8" spans="1:26" ht="189" hidden="1">
      <c r="A8" s="230" t="s">
        <v>930</v>
      </c>
      <c r="B8" s="231" t="s">
        <v>1217</v>
      </c>
      <c r="C8" s="231" t="s">
        <v>931</v>
      </c>
      <c r="D8" s="232" t="s">
        <v>932</v>
      </c>
      <c r="E8" s="232" t="s">
        <v>933</v>
      </c>
      <c r="F8" s="231" t="s">
        <v>934</v>
      </c>
      <c r="G8" s="231" t="s">
        <v>935</v>
      </c>
      <c r="H8" s="231" t="s">
        <v>936</v>
      </c>
      <c r="I8" s="231" t="s">
        <v>937</v>
      </c>
      <c r="J8" s="231" t="s">
        <v>938</v>
      </c>
      <c r="K8" s="231" t="s">
        <v>939</v>
      </c>
      <c r="L8" s="231" t="s">
        <v>939</v>
      </c>
      <c r="M8" s="231" t="s">
        <v>939</v>
      </c>
      <c r="N8" s="231" t="s">
        <v>1227</v>
      </c>
      <c r="O8" s="231" t="s">
        <v>1227</v>
      </c>
      <c r="P8" s="231" t="s">
        <v>940</v>
      </c>
      <c r="Q8" s="231" t="s">
        <v>940</v>
      </c>
      <c r="R8" s="231" t="s">
        <v>923</v>
      </c>
      <c r="S8" s="231" t="s">
        <v>923</v>
      </c>
      <c r="T8" s="231" t="s">
        <v>923</v>
      </c>
      <c r="U8" s="231" t="s">
        <v>923</v>
      </c>
      <c r="V8" s="231" t="s">
        <v>941</v>
      </c>
      <c r="W8" s="231" t="s">
        <v>942</v>
      </c>
      <c r="X8" s="231" t="s">
        <v>943</v>
      </c>
      <c r="Y8" s="231" t="s">
        <v>923</v>
      </c>
      <c r="Z8" s="233" t="s">
        <v>923</v>
      </c>
    </row>
    <row r="9" spans="1:26" ht="126" hidden="1">
      <c r="A9" s="230" t="s">
        <v>930</v>
      </c>
      <c r="B9" s="231" t="s">
        <v>1217</v>
      </c>
      <c r="C9" s="231" t="s">
        <v>931</v>
      </c>
      <c r="D9" s="232" t="s">
        <v>944</v>
      </c>
      <c r="E9" s="232" t="s">
        <v>945</v>
      </c>
      <c r="F9" s="231" t="s">
        <v>934</v>
      </c>
      <c r="G9" s="231" t="s">
        <v>946</v>
      </c>
      <c r="H9" s="231" t="s">
        <v>947</v>
      </c>
      <c r="I9" s="231" t="s">
        <v>948</v>
      </c>
      <c r="J9" s="231" t="s">
        <v>949</v>
      </c>
      <c r="K9" s="231" t="s">
        <v>939</v>
      </c>
      <c r="L9" s="231" t="s">
        <v>939</v>
      </c>
      <c r="M9" s="231" t="s">
        <v>939</v>
      </c>
      <c r="N9" s="231" t="s">
        <v>1227</v>
      </c>
      <c r="O9" s="231" t="s">
        <v>950</v>
      </c>
      <c r="P9" s="231" t="s">
        <v>940</v>
      </c>
      <c r="Q9" s="231" t="s">
        <v>940</v>
      </c>
      <c r="R9" s="231" t="s">
        <v>923</v>
      </c>
      <c r="S9" s="231" t="s">
        <v>923</v>
      </c>
      <c r="T9" s="231" t="s">
        <v>923</v>
      </c>
      <c r="U9" s="231" t="s">
        <v>923</v>
      </c>
      <c r="V9" s="231" t="s">
        <v>941</v>
      </c>
      <c r="W9" s="231" t="s">
        <v>942</v>
      </c>
      <c r="X9" s="231" t="s">
        <v>951</v>
      </c>
      <c r="Y9" s="231" t="s">
        <v>923</v>
      </c>
      <c r="Z9" s="233" t="s">
        <v>923</v>
      </c>
    </row>
    <row r="10" spans="1:26" ht="126" hidden="1">
      <c r="A10" s="230" t="s">
        <v>930</v>
      </c>
      <c r="B10" s="231" t="s">
        <v>1217</v>
      </c>
      <c r="C10" s="231" t="s">
        <v>931</v>
      </c>
      <c r="D10" s="232" t="s">
        <v>944</v>
      </c>
      <c r="E10" s="232" t="s">
        <v>952</v>
      </c>
      <c r="F10" s="231" t="s">
        <v>934</v>
      </c>
      <c r="G10" s="231" t="s">
        <v>953</v>
      </c>
      <c r="H10" s="231" t="s">
        <v>954</v>
      </c>
      <c r="I10" s="231" t="s">
        <v>955</v>
      </c>
      <c r="J10" s="231" t="s">
        <v>938</v>
      </c>
      <c r="K10" s="231" t="s">
        <v>939</v>
      </c>
      <c r="L10" s="231" t="s">
        <v>939</v>
      </c>
      <c r="M10" s="231" t="s">
        <v>939</v>
      </c>
      <c r="N10" s="231" t="s">
        <v>1227</v>
      </c>
      <c r="O10" s="231" t="s">
        <v>956</v>
      </c>
      <c r="P10" s="231" t="s">
        <v>940</v>
      </c>
      <c r="Q10" s="231" t="s">
        <v>940</v>
      </c>
      <c r="R10" s="231" t="s">
        <v>923</v>
      </c>
      <c r="S10" s="231" t="s">
        <v>923</v>
      </c>
      <c r="T10" s="231" t="s">
        <v>923</v>
      </c>
      <c r="U10" s="231" t="s">
        <v>923</v>
      </c>
      <c r="V10" s="231" t="s">
        <v>941</v>
      </c>
      <c r="W10" s="231" t="s">
        <v>942</v>
      </c>
      <c r="X10" s="231" t="s">
        <v>957</v>
      </c>
      <c r="Y10" s="231" t="s">
        <v>923</v>
      </c>
      <c r="Z10" s="233" t="s">
        <v>923</v>
      </c>
    </row>
    <row r="11" spans="1:26" ht="126" hidden="1">
      <c r="A11" s="230" t="s">
        <v>930</v>
      </c>
      <c r="B11" s="231" t="s">
        <v>1217</v>
      </c>
      <c r="C11" s="231" t="s">
        <v>931</v>
      </c>
      <c r="D11" s="232" t="s">
        <v>944</v>
      </c>
      <c r="E11" s="232" t="s">
        <v>958</v>
      </c>
      <c r="F11" s="231" t="s">
        <v>934</v>
      </c>
      <c r="G11" s="231" t="s">
        <v>959</v>
      </c>
      <c r="H11" s="231" t="s">
        <v>954</v>
      </c>
      <c r="I11" s="231" t="s">
        <v>960</v>
      </c>
      <c r="J11" s="231" t="s">
        <v>949</v>
      </c>
      <c r="K11" s="231" t="s">
        <v>939</v>
      </c>
      <c r="L11" s="231" t="s">
        <v>939</v>
      </c>
      <c r="M11" s="231" t="s">
        <v>939</v>
      </c>
      <c r="N11" s="231" t="s">
        <v>1227</v>
      </c>
      <c r="O11" s="231" t="s">
        <v>956</v>
      </c>
      <c r="P11" s="231" t="s">
        <v>940</v>
      </c>
      <c r="Q11" s="231" t="s">
        <v>940</v>
      </c>
      <c r="R11" s="231" t="s">
        <v>923</v>
      </c>
      <c r="S11" s="231" t="s">
        <v>923</v>
      </c>
      <c r="T11" s="231" t="s">
        <v>923</v>
      </c>
      <c r="U11" s="231" t="s">
        <v>923</v>
      </c>
      <c r="V11" s="231" t="s">
        <v>941</v>
      </c>
      <c r="W11" s="231" t="s">
        <v>942</v>
      </c>
      <c r="X11" s="231" t="s">
        <v>951</v>
      </c>
      <c r="Y11" s="231" t="s">
        <v>923</v>
      </c>
      <c r="Z11" s="233" t="s">
        <v>923</v>
      </c>
    </row>
    <row r="12" spans="1:26" ht="94.5" hidden="1">
      <c r="A12" s="230" t="s">
        <v>930</v>
      </c>
      <c r="B12" s="231" t="s">
        <v>1217</v>
      </c>
      <c r="C12" s="231" t="s">
        <v>931</v>
      </c>
      <c r="D12" s="232" t="s">
        <v>944</v>
      </c>
      <c r="E12" s="232" t="s">
        <v>961</v>
      </c>
      <c r="F12" s="231" t="s">
        <v>962</v>
      </c>
      <c r="G12" s="231" t="s">
        <v>963</v>
      </c>
      <c r="H12" s="231" t="s">
        <v>936</v>
      </c>
      <c r="I12" s="231" t="s">
        <v>964</v>
      </c>
      <c r="J12" s="231" t="s">
        <v>938</v>
      </c>
      <c r="K12" s="231" t="s">
        <v>939</v>
      </c>
      <c r="L12" s="231" t="s">
        <v>939</v>
      </c>
      <c r="M12" s="231" t="s">
        <v>939</v>
      </c>
      <c r="N12" s="231" t="s">
        <v>1227</v>
      </c>
      <c r="O12" s="231" t="s">
        <v>965</v>
      </c>
      <c r="P12" s="231" t="s">
        <v>940</v>
      </c>
      <c r="Q12" s="231" t="s">
        <v>966</v>
      </c>
      <c r="R12" s="231" t="s">
        <v>923</v>
      </c>
      <c r="S12" s="231" t="s">
        <v>923</v>
      </c>
      <c r="T12" s="231" t="s">
        <v>923</v>
      </c>
      <c r="U12" s="231" t="s">
        <v>923</v>
      </c>
      <c r="V12" s="231" t="s">
        <v>941</v>
      </c>
      <c r="W12" s="231" t="s">
        <v>942</v>
      </c>
      <c r="X12" s="231" t="s">
        <v>957</v>
      </c>
      <c r="Y12" s="231" t="s">
        <v>923</v>
      </c>
      <c r="Z12" s="233" t="s">
        <v>923</v>
      </c>
    </row>
    <row r="13" spans="1:26" ht="94.5" hidden="1">
      <c r="A13" s="230" t="s">
        <v>930</v>
      </c>
      <c r="B13" s="231" t="s">
        <v>1217</v>
      </c>
      <c r="C13" s="231" t="s">
        <v>931</v>
      </c>
      <c r="D13" s="232" t="s">
        <v>944</v>
      </c>
      <c r="E13" s="232" t="s">
        <v>967</v>
      </c>
      <c r="F13" s="231" t="s">
        <v>962</v>
      </c>
      <c r="G13" s="231" t="s">
        <v>968</v>
      </c>
      <c r="H13" s="231" t="s">
        <v>936</v>
      </c>
      <c r="I13" s="231" t="s">
        <v>964</v>
      </c>
      <c r="J13" s="231" t="s">
        <v>969</v>
      </c>
      <c r="K13" s="231" t="s">
        <v>939</v>
      </c>
      <c r="L13" s="231" t="s">
        <v>939</v>
      </c>
      <c r="M13" s="231" t="s">
        <v>939</v>
      </c>
      <c r="N13" s="231" t="s">
        <v>1227</v>
      </c>
      <c r="O13" s="231" t="s">
        <v>965</v>
      </c>
      <c r="P13" s="231" t="s">
        <v>940</v>
      </c>
      <c r="Q13" s="231" t="s">
        <v>940</v>
      </c>
      <c r="R13" s="231" t="s">
        <v>923</v>
      </c>
      <c r="S13" s="231" t="s">
        <v>923</v>
      </c>
      <c r="T13" s="231" t="s">
        <v>923</v>
      </c>
      <c r="U13" s="231" t="s">
        <v>923</v>
      </c>
      <c r="V13" s="231" t="s">
        <v>941</v>
      </c>
      <c r="W13" s="231" t="s">
        <v>942</v>
      </c>
      <c r="X13" s="231" t="s">
        <v>943</v>
      </c>
      <c r="Y13" s="231" t="s">
        <v>923</v>
      </c>
      <c r="Z13" s="233" t="s">
        <v>923</v>
      </c>
    </row>
    <row r="14" spans="1:26" ht="157.5" hidden="1">
      <c r="A14" s="230" t="s">
        <v>930</v>
      </c>
      <c r="B14" s="231" t="s">
        <v>1217</v>
      </c>
      <c r="C14" s="231" t="s">
        <v>931</v>
      </c>
      <c r="D14" s="232" t="s">
        <v>944</v>
      </c>
      <c r="E14" s="232" t="s">
        <v>970</v>
      </c>
      <c r="F14" s="231" t="s">
        <v>962</v>
      </c>
      <c r="G14" s="231" t="s">
        <v>971</v>
      </c>
      <c r="H14" s="231" t="s">
        <v>936</v>
      </c>
      <c r="I14" s="231" t="s">
        <v>972</v>
      </c>
      <c r="J14" s="231" t="s">
        <v>969</v>
      </c>
      <c r="K14" s="231" t="s">
        <v>939</v>
      </c>
      <c r="L14" s="231" t="s">
        <v>939</v>
      </c>
      <c r="M14" s="231" t="s">
        <v>939</v>
      </c>
      <c r="N14" s="231" t="s">
        <v>1227</v>
      </c>
      <c r="O14" s="231" t="s">
        <v>965</v>
      </c>
      <c r="P14" s="231" t="s">
        <v>940</v>
      </c>
      <c r="Q14" s="231" t="s">
        <v>940</v>
      </c>
      <c r="R14" s="231" t="s">
        <v>923</v>
      </c>
      <c r="S14" s="231" t="s">
        <v>923</v>
      </c>
      <c r="T14" s="231" t="s">
        <v>923</v>
      </c>
      <c r="U14" s="231" t="s">
        <v>923</v>
      </c>
      <c r="V14" s="231" t="s">
        <v>941</v>
      </c>
      <c r="W14" s="231" t="s">
        <v>942</v>
      </c>
      <c r="X14" s="231" t="s">
        <v>943</v>
      </c>
      <c r="Y14" s="231" t="s">
        <v>923</v>
      </c>
      <c r="Z14" s="233" t="s">
        <v>923</v>
      </c>
    </row>
    <row r="15" spans="1:26" ht="157.5" hidden="1">
      <c r="A15" s="230" t="s">
        <v>930</v>
      </c>
      <c r="B15" s="231" t="s">
        <v>1217</v>
      </c>
      <c r="C15" s="231" t="s">
        <v>931</v>
      </c>
      <c r="D15" s="232" t="s">
        <v>944</v>
      </c>
      <c r="E15" s="232" t="s">
        <v>973</v>
      </c>
      <c r="F15" s="231" t="s">
        <v>962</v>
      </c>
      <c r="G15" s="231" t="s">
        <v>971</v>
      </c>
      <c r="H15" s="231" t="s">
        <v>936</v>
      </c>
      <c r="I15" s="231" t="s">
        <v>974</v>
      </c>
      <c r="J15" s="231" t="s">
        <v>969</v>
      </c>
      <c r="K15" s="231" t="s">
        <v>939</v>
      </c>
      <c r="L15" s="231" t="s">
        <v>939</v>
      </c>
      <c r="M15" s="231" t="s">
        <v>939</v>
      </c>
      <c r="N15" s="231" t="s">
        <v>1227</v>
      </c>
      <c r="O15" s="231" t="s">
        <v>975</v>
      </c>
      <c r="P15" s="231" t="s">
        <v>940</v>
      </c>
      <c r="Q15" s="231" t="s">
        <v>940</v>
      </c>
      <c r="R15" s="231" t="s">
        <v>923</v>
      </c>
      <c r="S15" s="231" t="s">
        <v>923</v>
      </c>
      <c r="T15" s="231" t="s">
        <v>923</v>
      </c>
      <c r="U15" s="231" t="s">
        <v>923</v>
      </c>
      <c r="V15" s="231" t="s">
        <v>941</v>
      </c>
      <c r="W15" s="231" t="s">
        <v>942</v>
      </c>
      <c r="X15" s="231" t="s">
        <v>943</v>
      </c>
      <c r="Y15" s="231" t="s">
        <v>923</v>
      </c>
      <c r="Z15" s="233" t="s">
        <v>923</v>
      </c>
    </row>
    <row r="16" spans="1:26" ht="157.5" hidden="1">
      <c r="A16" s="230" t="s">
        <v>930</v>
      </c>
      <c r="B16" s="231" t="s">
        <v>1217</v>
      </c>
      <c r="C16" s="231" t="s">
        <v>931</v>
      </c>
      <c r="D16" s="232" t="s">
        <v>932</v>
      </c>
      <c r="E16" s="232" t="s">
        <v>976</v>
      </c>
      <c r="F16" s="231" t="s">
        <v>977</v>
      </c>
      <c r="G16" s="231" t="s">
        <v>978</v>
      </c>
      <c r="H16" s="231" t="s">
        <v>979</v>
      </c>
      <c r="I16" s="231" t="s">
        <v>980</v>
      </c>
      <c r="J16" s="231" t="s">
        <v>938</v>
      </c>
      <c r="K16" s="231" t="s">
        <v>939</v>
      </c>
      <c r="L16" s="231" t="s">
        <v>939</v>
      </c>
      <c r="M16" s="231" t="s">
        <v>939</v>
      </c>
      <c r="N16" s="231" t="s">
        <v>1227</v>
      </c>
      <c r="O16" s="231" t="s">
        <v>981</v>
      </c>
      <c r="P16" s="231" t="s">
        <v>956</v>
      </c>
      <c r="Q16" s="231" t="s">
        <v>956</v>
      </c>
      <c r="R16" s="231" t="s">
        <v>923</v>
      </c>
      <c r="S16" s="231" t="s">
        <v>956</v>
      </c>
      <c r="T16" s="231" t="s">
        <v>923</v>
      </c>
      <c r="U16" s="231" t="s">
        <v>923</v>
      </c>
      <c r="V16" s="231" t="s">
        <v>941</v>
      </c>
      <c r="W16" s="231" t="s">
        <v>982</v>
      </c>
      <c r="X16" s="231" t="s">
        <v>983</v>
      </c>
      <c r="Y16" s="231" t="s">
        <v>923</v>
      </c>
      <c r="Z16" s="233" t="s">
        <v>923</v>
      </c>
    </row>
    <row r="17" spans="1:26" ht="157.5" hidden="1">
      <c r="A17" s="230" t="s">
        <v>930</v>
      </c>
      <c r="B17" s="231" t="s">
        <v>1217</v>
      </c>
      <c r="C17" s="231" t="s">
        <v>984</v>
      </c>
      <c r="D17" s="232" t="s">
        <v>932</v>
      </c>
      <c r="E17" s="232" t="s">
        <v>976</v>
      </c>
      <c r="F17" s="231" t="s">
        <v>977</v>
      </c>
      <c r="G17" s="231" t="s">
        <v>978</v>
      </c>
      <c r="H17" s="231" t="s">
        <v>979</v>
      </c>
      <c r="I17" s="231" t="s">
        <v>980</v>
      </c>
      <c r="J17" s="231" t="s">
        <v>938</v>
      </c>
      <c r="K17" s="231" t="s">
        <v>939</v>
      </c>
      <c r="L17" s="231" t="s">
        <v>939</v>
      </c>
      <c r="M17" s="231" t="s">
        <v>939</v>
      </c>
      <c r="N17" s="231" t="s">
        <v>1227</v>
      </c>
      <c r="O17" s="231" t="s">
        <v>981</v>
      </c>
      <c r="P17" s="231" t="s">
        <v>956</v>
      </c>
      <c r="Q17" s="231" t="s">
        <v>956</v>
      </c>
      <c r="R17" s="231" t="s">
        <v>923</v>
      </c>
      <c r="S17" s="231" t="s">
        <v>956</v>
      </c>
      <c r="T17" s="231" t="s">
        <v>923</v>
      </c>
      <c r="U17" s="231" t="s">
        <v>923</v>
      </c>
      <c r="V17" s="231" t="s">
        <v>941</v>
      </c>
      <c r="W17" s="231" t="s">
        <v>982</v>
      </c>
      <c r="X17" s="231" t="s">
        <v>983</v>
      </c>
      <c r="Y17" s="231" t="s">
        <v>923</v>
      </c>
      <c r="Z17" s="233" t="s">
        <v>923</v>
      </c>
    </row>
    <row r="18" spans="1:26" ht="267.75" hidden="1">
      <c r="A18" s="230" t="s">
        <v>930</v>
      </c>
      <c r="B18" s="231" t="s">
        <v>1217</v>
      </c>
      <c r="C18" s="231" t="s">
        <v>931</v>
      </c>
      <c r="D18" s="232" t="s">
        <v>985</v>
      </c>
      <c r="E18" s="232" t="s">
        <v>986</v>
      </c>
      <c r="F18" s="231" t="s">
        <v>977</v>
      </c>
      <c r="G18" s="231" t="s">
        <v>987</v>
      </c>
      <c r="H18" s="231" t="s">
        <v>988</v>
      </c>
      <c r="I18" s="231" t="s">
        <v>980</v>
      </c>
      <c r="J18" s="231" t="s">
        <v>949</v>
      </c>
      <c r="K18" s="231" t="s">
        <v>939</v>
      </c>
      <c r="L18" s="231" t="s">
        <v>939</v>
      </c>
      <c r="M18" s="231" t="s">
        <v>939</v>
      </c>
      <c r="N18" s="231" t="s">
        <v>1227</v>
      </c>
      <c r="O18" s="231" t="s">
        <v>989</v>
      </c>
      <c r="P18" s="231" t="s">
        <v>956</v>
      </c>
      <c r="Q18" s="231" t="s">
        <v>956</v>
      </c>
      <c r="R18" s="231" t="s">
        <v>923</v>
      </c>
      <c r="S18" s="231" t="s">
        <v>990</v>
      </c>
      <c r="T18" s="231" t="s">
        <v>923</v>
      </c>
      <c r="U18" s="231" t="s">
        <v>923</v>
      </c>
      <c r="V18" s="231" t="s">
        <v>991</v>
      </c>
      <c r="W18" s="231" t="s">
        <v>982</v>
      </c>
      <c r="X18" s="231" t="s">
        <v>992</v>
      </c>
      <c r="Y18" s="231" t="s">
        <v>923</v>
      </c>
      <c r="Z18" s="233" t="s">
        <v>923</v>
      </c>
    </row>
    <row r="19" spans="1:26" ht="267.75" hidden="1">
      <c r="A19" s="230" t="s">
        <v>930</v>
      </c>
      <c r="B19" s="231" t="s">
        <v>1217</v>
      </c>
      <c r="C19" s="231" t="s">
        <v>984</v>
      </c>
      <c r="D19" s="232" t="s">
        <v>985</v>
      </c>
      <c r="E19" s="232" t="s">
        <v>986</v>
      </c>
      <c r="F19" s="231" t="s">
        <v>977</v>
      </c>
      <c r="G19" s="231" t="s">
        <v>987</v>
      </c>
      <c r="H19" s="231" t="s">
        <v>988</v>
      </c>
      <c r="I19" s="231" t="s">
        <v>980</v>
      </c>
      <c r="J19" s="231" t="s">
        <v>949</v>
      </c>
      <c r="K19" s="231" t="s">
        <v>939</v>
      </c>
      <c r="L19" s="231" t="s">
        <v>939</v>
      </c>
      <c r="M19" s="231" t="s">
        <v>939</v>
      </c>
      <c r="N19" s="231" t="s">
        <v>1227</v>
      </c>
      <c r="O19" s="231" t="s">
        <v>989</v>
      </c>
      <c r="P19" s="231" t="s">
        <v>956</v>
      </c>
      <c r="Q19" s="231" t="s">
        <v>956</v>
      </c>
      <c r="R19" s="231" t="s">
        <v>923</v>
      </c>
      <c r="S19" s="231" t="s">
        <v>990</v>
      </c>
      <c r="T19" s="231" t="s">
        <v>923</v>
      </c>
      <c r="U19" s="231" t="s">
        <v>923</v>
      </c>
      <c r="V19" s="231" t="s">
        <v>991</v>
      </c>
      <c r="W19" s="231" t="s">
        <v>982</v>
      </c>
      <c r="X19" s="231" t="s">
        <v>992</v>
      </c>
      <c r="Y19" s="231" t="s">
        <v>923</v>
      </c>
      <c r="Z19" s="233" t="s">
        <v>923</v>
      </c>
    </row>
    <row r="20" spans="1:26" ht="110.25" hidden="1">
      <c r="A20" s="230" t="s">
        <v>930</v>
      </c>
      <c r="B20" s="231" t="s">
        <v>1217</v>
      </c>
      <c r="C20" s="231" t="s">
        <v>984</v>
      </c>
      <c r="D20" s="232" t="s">
        <v>932</v>
      </c>
      <c r="E20" s="232" t="s">
        <v>993</v>
      </c>
      <c r="F20" s="231" t="s">
        <v>994</v>
      </c>
      <c r="G20" s="231" t="s">
        <v>995</v>
      </c>
      <c r="H20" s="231" t="s">
        <v>996</v>
      </c>
      <c r="I20" s="231" t="s">
        <v>997</v>
      </c>
      <c r="J20" s="231" t="s">
        <v>938</v>
      </c>
      <c r="K20" s="231" t="s">
        <v>939</v>
      </c>
      <c r="L20" s="231" t="s">
        <v>939</v>
      </c>
      <c r="M20" s="231" t="s">
        <v>939</v>
      </c>
      <c r="N20" s="231" t="s">
        <v>1227</v>
      </c>
      <c r="O20" s="231" t="s">
        <v>981</v>
      </c>
      <c r="P20" s="231" t="s">
        <v>956</v>
      </c>
      <c r="Q20" s="231" t="s">
        <v>956</v>
      </c>
      <c r="R20" s="231" t="s">
        <v>923</v>
      </c>
      <c r="S20" s="231" t="s">
        <v>956</v>
      </c>
      <c r="T20" s="231" t="s">
        <v>923</v>
      </c>
      <c r="U20" s="231" t="s">
        <v>923</v>
      </c>
      <c r="V20" s="231" t="s">
        <v>941</v>
      </c>
      <c r="W20" s="231" t="s">
        <v>998</v>
      </c>
      <c r="X20" s="231" t="s">
        <v>943</v>
      </c>
      <c r="Y20" s="231" t="s">
        <v>923</v>
      </c>
      <c r="Z20" s="233" t="s">
        <v>923</v>
      </c>
    </row>
    <row r="21" spans="1:26" ht="110.25" hidden="1">
      <c r="A21" s="230" t="s">
        <v>930</v>
      </c>
      <c r="B21" s="231" t="s">
        <v>1217</v>
      </c>
      <c r="C21" s="231" t="s">
        <v>931</v>
      </c>
      <c r="D21" s="232" t="s">
        <v>932</v>
      </c>
      <c r="E21" s="232" t="s">
        <v>993</v>
      </c>
      <c r="F21" s="231" t="s">
        <v>994</v>
      </c>
      <c r="G21" s="231" t="s">
        <v>995</v>
      </c>
      <c r="H21" s="231" t="s">
        <v>996</v>
      </c>
      <c r="I21" s="231" t="s">
        <v>997</v>
      </c>
      <c r="J21" s="231" t="s">
        <v>938</v>
      </c>
      <c r="K21" s="231" t="s">
        <v>939</v>
      </c>
      <c r="L21" s="231" t="s">
        <v>939</v>
      </c>
      <c r="M21" s="231" t="s">
        <v>939</v>
      </c>
      <c r="N21" s="231" t="s">
        <v>1227</v>
      </c>
      <c r="O21" s="231" t="s">
        <v>981</v>
      </c>
      <c r="P21" s="231" t="s">
        <v>956</v>
      </c>
      <c r="Q21" s="231" t="s">
        <v>956</v>
      </c>
      <c r="R21" s="231" t="s">
        <v>923</v>
      </c>
      <c r="S21" s="231" t="s">
        <v>956</v>
      </c>
      <c r="T21" s="231" t="s">
        <v>923</v>
      </c>
      <c r="U21" s="231" t="s">
        <v>923</v>
      </c>
      <c r="V21" s="231" t="s">
        <v>941</v>
      </c>
      <c r="W21" s="231" t="s">
        <v>998</v>
      </c>
      <c r="X21" s="231" t="s">
        <v>943</v>
      </c>
      <c r="Y21" s="231" t="s">
        <v>923</v>
      </c>
      <c r="Z21" s="233" t="s">
        <v>923</v>
      </c>
    </row>
    <row r="22" spans="1:26" ht="299.25" hidden="1">
      <c r="A22" s="230" t="s">
        <v>930</v>
      </c>
      <c r="B22" s="231" t="s">
        <v>1217</v>
      </c>
      <c r="C22" s="231" t="s">
        <v>984</v>
      </c>
      <c r="D22" s="232" t="s">
        <v>985</v>
      </c>
      <c r="E22" s="232" t="s">
        <v>999</v>
      </c>
      <c r="F22" s="231" t="s">
        <v>994</v>
      </c>
      <c r="G22" s="231" t="s">
        <v>1000</v>
      </c>
      <c r="H22" s="231" t="s">
        <v>1001</v>
      </c>
      <c r="I22" s="231" t="s">
        <v>997</v>
      </c>
      <c r="J22" s="231" t="s">
        <v>1002</v>
      </c>
      <c r="K22" s="231" t="s">
        <v>939</v>
      </c>
      <c r="L22" s="231" t="s">
        <v>939</v>
      </c>
      <c r="M22" s="231" t="s">
        <v>939</v>
      </c>
      <c r="N22" s="231" t="s">
        <v>1227</v>
      </c>
      <c r="O22" s="231" t="s">
        <v>989</v>
      </c>
      <c r="P22" s="231" t="s">
        <v>956</v>
      </c>
      <c r="Q22" s="231" t="s">
        <v>956</v>
      </c>
      <c r="R22" s="231" t="s">
        <v>923</v>
      </c>
      <c r="S22" s="231" t="s">
        <v>1003</v>
      </c>
      <c r="T22" s="231" t="s">
        <v>923</v>
      </c>
      <c r="U22" s="231" t="s">
        <v>923</v>
      </c>
      <c r="V22" s="231" t="s">
        <v>1004</v>
      </c>
      <c r="W22" s="231" t="s">
        <v>1005</v>
      </c>
      <c r="X22" s="231" t="s">
        <v>1006</v>
      </c>
      <c r="Y22" s="231" t="s">
        <v>923</v>
      </c>
      <c r="Z22" s="233" t="s">
        <v>923</v>
      </c>
    </row>
    <row r="23" spans="1:26" ht="299.25" hidden="1">
      <c r="A23" s="230" t="s">
        <v>930</v>
      </c>
      <c r="B23" s="231" t="s">
        <v>1217</v>
      </c>
      <c r="C23" s="231" t="s">
        <v>931</v>
      </c>
      <c r="D23" s="232" t="s">
        <v>985</v>
      </c>
      <c r="E23" s="232" t="s">
        <v>999</v>
      </c>
      <c r="F23" s="231" t="s">
        <v>994</v>
      </c>
      <c r="G23" s="231" t="s">
        <v>1000</v>
      </c>
      <c r="H23" s="231" t="s">
        <v>1001</v>
      </c>
      <c r="I23" s="231" t="s">
        <v>997</v>
      </c>
      <c r="J23" s="231" t="s">
        <v>1002</v>
      </c>
      <c r="K23" s="231" t="s">
        <v>939</v>
      </c>
      <c r="L23" s="231" t="s">
        <v>939</v>
      </c>
      <c r="M23" s="231" t="s">
        <v>939</v>
      </c>
      <c r="N23" s="231" t="s">
        <v>1227</v>
      </c>
      <c r="O23" s="231" t="s">
        <v>989</v>
      </c>
      <c r="P23" s="231" t="s">
        <v>956</v>
      </c>
      <c r="Q23" s="231" t="s">
        <v>956</v>
      </c>
      <c r="R23" s="231" t="s">
        <v>923</v>
      </c>
      <c r="S23" s="231" t="s">
        <v>1003</v>
      </c>
      <c r="T23" s="231" t="s">
        <v>923</v>
      </c>
      <c r="U23" s="231" t="s">
        <v>923</v>
      </c>
      <c r="V23" s="231" t="s">
        <v>1004</v>
      </c>
      <c r="W23" s="231" t="s">
        <v>1005</v>
      </c>
      <c r="X23" s="231" t="s">
        <v>1006</v>
      </c>
      <c r="Y23" s="231" t="s">
        <v>923</v>
      </c>
      <c r="Z23" s="233" t="s">
        <v>923</v>
      </c>
    </row>
    <row r="24" spans="1:26" ht="299.25" hidden="1">
      <c r="A24" s="230" t="s">
        <v>930</v>
      </c>
      <c r="B24" s="231" t="s">
        <v>1217</v>
      </c>
      <c r="C24" s="231" t="s">
        <v>984</v>
      </c>
      <c r="D24" s="232" t="s">
        <v>985</v>
      </c>
      <c r="E24" s="232" t="s">
        <v>1007</v>
      </c>
      <c r="F24" s="231" t="s">
        <v>1008</v>
      </c>
      <c r="G24" s="231" t="s">
        <v>1000</v>
      </c>
      <c r="H24" s="231" t="s">
        <v>1009</v>
      </c>
      <c r="I24" s="231" t="s">
        <v>997</v>
      </c>
      <c r="J24" s="231" t="s">
        <v>1010</v>
      </c>
      <c r="K24" s="231" t="s">
        <v>939</v>
      </c>
      <c r="L24" s="231" t="s">
        <v>939</v>
      </c>
      <c r="M24" s="231" t="s">
        <v>939</v>
      </c>
      <c r="N24" s="231" t="s">
        <v>1227</v>
      </c>
      <c r="O24" s="231" t="s">
        <v>1011</v>
      </c>
      <c r="P24" s="231" t="s">
        <v>956</v>
      </c>
      <c r="Q24" s="231" t="s">
        <v>956</v>
      </c>
      <c r="R24" s="231" t="s">
        <v>923</v>
      </c>
      <c r="S24" s="231" t="s">
        <v>1003</v>
      </c>
      <c r="T24" s="231" t="s">
        <v>923</v>
      </c>
      <c r="U24" s="231" t="s">
        <v>923</v>
      </c>
      <c r="V24" s="231" t="s">
        <v>1004</v>
      </c>
      <c r="W24" s="231" t="s">
        <v>998</v>
      </c>
      <c r="X24" s="231" t="s">
        <v>1006</v>
      </c>
      <c r="Y24" s="231" t="s">
        <v>923</v>
      </c>
      <c r="Z24" s="233" t="s">
        <v>923</v>
      </c>
    </row>
    <row r="25" spans="1:26" ht="299.25" hidden="1">
      <c r="A25" s="230" t="s">
        <v>930</v>
      </c>
      <c r="B25" s="231" t="s">
        <v>1217</v>
      </c>
      <c r="C25" s="231" t="s">
        <v>931</v>
      </c>
      <c r="D25" s="232" t="s">
        <v>985</v>
      </c>
      <c r="E25" s="232" t="s">
        <v>1007</v>
      </c>
      <c r="F25" s="231" t="s">
        <v>1008</v>
      </c>
      <c r="G25" s="231" t="s">
        <v>1000</v>
      </c>
      <c r="H25" s="231" t="s">
        <v>1009</v>
      </c>
      <c r="I25" s="231" t="s">
        <v>997</v>
      </c>
      <c r="J25" s="231" t="s">
        <v>1010</v>
      </c>
      <c r="K25" s="231" t="s">
        <v>939</v>
      </c>
      <c r="L25" s="231" t="s">
        <v>939</v>
      </c>
      <c r="M25" s="231" t="s">
        <v>939</v>
      </c>
      <c r="N25" s="231" t="s">
        <v>1227</v>
      </c>
      <c r="O25" s="231" t="s">
        <v>1011</v>
      </c>
      <c r="P25" s="231" t="s">
        <v>956</v>
      </c>
      <c r="Q25" s="231" t="s">
        <v>956</v>
      </c>
      <c r="R25" s="231" t="s">
        <v>923</v>
      </c>
      <c r="S25" s="231" t="s">
        <v>1003</v>
      </c>
      <c r="T25" s="231" t="s">
        <v>923</v>
      </c>
      <c r="U25" s="231" t="s">
        <v>923</v>
      </c>
      <c r="V25" s="231" t="s">
        <v>1004</v>
      </c>
      <c r="W25" s="231" t="s">
        <v>998</v>
      </c>
      <c r="X25" s="231" t="s">
        <v>1006</v>
      </c>
      <c r="Y25" s="231" t="s">
        <v>923</v>
      </c>
      <c r="Z25" s="233" t="s">
        <v>923</v>
      </c>
    </row>
    <row r="26" spans="1:26" ht="409.5" hidden="1">
      <c r="A26" s="230" t="s">
        <v>717</v>
      </c>
      <c r="B26" s="231" t="s">
        <v>1217</v>
      </c>
      <c r="C26" s="231" t="s">
        <v>931</v>
      </c>
      <c r="D26" s="232" t="s">
        <v>1012</v>
      </c>
      <c r="E26" s="232" t="s">
        <v>1013</v>
      </c>
      <c r="F26" s="231" t="s">
        <v>1014</v>
      </c>
      <c r="G26" s="231" t="s">
        <v>723</v>
      </c>
      <c r="H26" s="231" t="s">
        <v>1015</v>
      </c>
      <c r="I26" s="231" t="s">
        <v>1016</v>
      </c>
      <c r="J26" s="234">
        <v>0.2</v>
      </c>
      <c r="K26" s="231" t="s">
        <v>939</v>
      </c>
      <c r="L26" s="231" t="s">
        <v>939</v>
      </c>
      <c r="M26" s="231" t="s">
        <v>939</v>
      </c>
      <c r="N26" s="231" t="s">
        <v>1229</v>
      </c>
      <c r="O26" s="231" t="s">
        <v>1229</v>
      </c>
      <c r="P26" s="231" t="s">
        <v>1017</v>
      </c>
      <c r="Q26" s="231" t="s">
        <v>1229</v>
      </c>
      <c r="R26" s="231" t="s">
        <v>923</v>
      </c>
      <c r="S26" s="231" t="s">
        <v>1018</v>
      </c>
      <c r="T26" s="231" t="s">
        <v>1231</v>
      </c>
      <c r="U26" s="231" t="s">
        <v>1019</v>
      </c>
      <c r="V26" s="231" t="s">
        <v>1229</v>
      </c>
      <c r="W26" s="231" t="s">
        <v>923</v>
      </c>
      <c r="X26" s="231" t="s">
        <v>923</v>
      </c>
      <c r="Y26" s="231" t="s">
        <v>923</v>
      </c>
      <c r="Z26" s="233" t="s">
        <v>1229</v>
      </c>
    </row>
    <row r="27" spans="1:26" ht="31.5" hidden="1">
      <c r="A27" s="230" t="s">
        <v>717</v>
      </c>
      <c r="B27" s="231" t="s">
        <v>1217</v>
      </c>
      <c r="C27" s="231" t="s">
        <v>931</v>
      </c>
      <c r="D27" s="232" t="s">
        <v>1012</v>
      </c>
      <c r="E27" s="232" t="s">
        <v>1020</v>
      </c>
      <c r="F27" s="231" t="s">
        <v>1021</v>
      </c>
      <c r="G27" s="231" t="s">
        <v>1229</v>
      </c>
      <c r="H27" s="231" t="s">
        <v>1229</v>
      </c>
      <c r="I27" s="231" t="s">
        <v>1229</v>
      </c>
      <c r="J27" s="231" t="s">
        <v>1229</v>
      </c>
      <c r="K27" s="231" t="s">
        <v>1229</v>
      </c>
      <c r="L27" s="231" t="s">
        <v>1229</v>
      </c>
      <c r="M27" s="231" t="s">
        <v>1229</v>
      </c>
      <c r="N27" s="231" t="s">
        <v>1229</v>
      </c>
      <c r="O27" s="231" t="s">
        <v>1229</v>
      </c>
      <c r="P27" s="231" t="s">
        <v>1229</v>
      </c>
      <c r="Q27" s="231" t="s">
        <v>1229</v>
      </c>
      <c r="R27" s="231" t="s">
        <v>1229</v>
      </c>
      <c r="S27" s="231" t="s">
        <v>1229</v>
      </c>
      <c r="T27" s="231" t="s">
        <v>1229</v>
      </c>
      <c r="U27" s="231" t="s">
        <v>1229</v>
      </c>
      <c r="V27" s="231" t="s">
        <v>1229</v>
      </c>
      <c r="W27" s="231" t="s">
        <v>1229</v>
      </c>
      <c r="X27" s="231" t="s">
        <v>1229</v>
      </c>
      <c r="Y27" s="231" t="s">
        <v>1229</v>
      </c>
      <c r="Z27" s="233" t="s">
        <v>1229</v>
      </c>
    </row>
    <row r="28" spans="1:26" ht="31.5" hidden="1">
      <c r="A28" s="230" t="s">
        <v>717</v>
      </c>
      <c r="B28" s="231" t="s">
        <v>1217</v>
      </c>
      <c r="C28" s="231" t="s">
        <v>931</v>
      </c>
      <c r="D28" s="232" t="s">
        <v>1012</v>
      </c>
      <c r="E28" s="232" t="s">
        <v>1022</v>
      </c>
      <c r="F28" s="231" t="s">
        <v>1023</v>
      </c>
      <c r="G28" s="231" t="s">
        <v>1229</v>
      </c>
      <c r="H28" s="231" t="s">
        <v>1229</v>
      </c>
      <c r="I28" s="231" t="s">
        <v>1229</v>
      </c>
      <c r="J28" s="231" t="s">
        <v>1229</v>
      </c>
      <c r="K28" s="231" t="s">
        <v>1229</v>
      </c>
      <c r="L28" s="231" t="s">
        <v>1229</v>
      </c>
      <c r="M28" s="231" t="s">
        <v>1229</v>
      </c>
      <c r="N28" s="231" t="s">
        <v>1229</v>
      </c>
      <c r="O28" s="231" t="s">
        <v>1229</v>
      </c>
      <c r="P28" s="231" t="s">
        <v>1229</v>
      </c>
      <c r="Q28" s="231" t="s">
        <v>1229</v>
      </c>
      <c r="R28" s="231" t="s">
        <v>1229</v>
      </c>
      <c r="S28" s="231" t="s">
        <v>1229</v>
      </c>
      <c r="T28" s="231" t="s">
        <v>1229</v>
      </c>
      <c r="U28" s="231" t="s">
        <v>1229</v>
      </c>
      <c r="V28" s="231" t="s">
        <v>1229</v>
      </c>
      <c r="W28" s="231" t="s">
        <v>1229</v>
      </c>
      <c r="X28" s="231" t="s">
        <v>1229</v>
      </c>
      <c r="Y28" s="231" t="s">
        <v>1229</v>
      </c>
      <c r="Z28" s="233" t="s">
        <v>1229</v>
      </c>
    </row>
    <row r="29" spans="1:26" ht="31.5" hidden="1">
      <c r="A29" s="230" t="s">
        <v>717</v>
      </c>
      <c r="B29" s="231" t="s">
        <v>1217</v>
      </c>
      <c r="C29" s="231" t="s">
        <v>931</v>
      </c>
      <c r="D29" s="232" t="s">
        <v>1012</v>
      </c>
      <c r="E29" s="232" t="s">
        <v>1024</v>
      </c>
      <c r="F29" s="231" t="s">
        <v>1025</v>
      </c>
      <c r="G29" s="231" t="s">
        <v>1229</v>
      </c>
      <c r="H29" s="231" t="s">
        <v>1229</v>
      </c>
      <c r="I29" s="231" t="s">
        <v>1229</v>
      </c>
      <c r="J29" s="231" t="s">
        <v>1229</v>
      </c>
      <c r="K29" s="231" t="s">
        <v>1229</v>
      </c>
      <c r="L29" s="231" t="s">
        <v>1229</v>
      </c>
      <c r="M29" s="231" t="s">
        <v>1229</v>
      </c>
      <c r="N29" s="231" t="s">
        <v>1229</v>
      </c>
      <c r="O29" s="231" t="s">
        <v>1229</v>
      </c>
      <c r="P29" s="231" t="s">
        <v>1229</v>
      </c>
      <c r="Q29" s="231" t="s">
        <v>1229</v>
      </c>
      <c r="R29" s="231" t="s">
        <v>1229</v>
      </c>
      <c r="S29" s="231" t="s">
        <v>1229</v>
      </c>
      <c r="T29" s="231" t="s">
        <v>1229</v>
      </c>
      <c r="U29" s="231" t="s">
        <v>1229</v>
      </c>
      <c r="V29" s="231" t="s">
        <v>1229</v>
      </c>
      <c r="W29" s="231" t="s">
        <v>1229</v>
      </c>
      <c r="X29" s="231" t="s">
        <v>1229</v>
      </c>
      <c r="Y29" s="231" t="s">
        <v>1229</v>
      </c>
      <c r="Z29" s="233" t="s">
        <v>1229</v>
      </c>
    </row>
    <row r="30" spans="1:26" ht="31.5" hidden="1">
      <c r="A30" s="230" t="s">
        <v>717</v>
      </c>
      <c r="B30" s="231" t="s">
        <v>1217</v>
      </c>
      <c r="C30" s="231" t="s">
        <v>931</v>
      </c>
      <c r="D30" s="232" t="s">
        <v>1026</v>
      </c>
      <c r="E30" s="232" t="s">
        <v>1027</v>
      </c>
      <c r="F30" s="231" t="s">
        <v>1028</v>
      </c>
      <c r="G30" s="231" t="s">
        <v>1229</v>
      </c>
      <c r="H30" s="231" t="s">
        <v>1229</v>
      </c>
      <c r="I30" s="231" t="s">
        <v>1229</v>
      </c>
      <c r="J30" s="231" t="s">
        <v>1229</v>
      </c>
      <c r="K30" s="231" t="s">
        <v>1229</v>
      </c>
      <c r="L30" s="231" t="s">
        <v>1229</v>
      </c>
      <c r="M30" s="231" t="s">
        <v>1229</v>
      </c>
      <c r="N30" s="231" t="s">
        <v>1229</v>
      </c>
      <c r="O30" s="231" t="s">
        <v>1229</v>
      </c>
      <c r="P30" s="231" t="s">
        <v>1229</v>
      </c>
      <c r="Q30" s="231" t="s">
        <v>1229</v>
      </c>
      <c r="R30" s="231" t="s">
        <v>1229</v>
      </c>
      <c r="S30" s="231" t="s">
        <v>1229</v>
      </c>
      <c r="T30" s="231" t="s">
        <v>1229</v>
      </c>
      <c r="U30" s="231" t="s">
        <v>1229</v>
      </c>
      <c r="V30" s="231" t="s">
        <v>1229</v>
      </c>
      <c r="W30" s="231" t="s">
        <v>1229</v>
      </c>
      <c r="X30" s="231" t="s">
        <v>1229</v>
      </c>
      <c r="Y30" s="231" t="s">
        <v>1229</v>
      </c>
      <c r="Z30" s="233" t="s">
        <v>1229</v>
      </c>
    </row>
    <row r="31" spans="1:26" ht="31.5" hidden="1">
      <c r="A31" s="230" t="s">
        <v>717</v>
      </c>
      <c r="B31" s="231" t="s">
        <v>1217</v>
      </c>
      <c r="C31" s="231" t="s">
        <v>931</v>
      </c>
      <c r="D31" s="232" t="s">
        <v>1026</v>
      </c>
      <c r="E31" s="232" t="s">
        <v>1029</v>
      </c>
      <c r="F31" s="231" t="s">
        <v>1030</v>
      </c>
      <c r="G31" s="231" t="s">
        <v>1229</v>
      </c>
      <c r="H31" s="231" t="s">
        <v>1229</v>
      </c>
      <c r="I31" s="231" t="s">
        <v>1229</v>
      </c>
      <c r="J31" s="231" t="s">
        <v>1229</v>
      </c>
      <c r="K31" s="231" t="s">
        <v>1229</v>
      </c>
      <c r="L31" s="231" t="s">
        <v>1229</v>
      </c>
      <c r="M31" s="231" t="s">
        <v>1229</v>
      </c>
      <c r="N31" s="231" t="s">
        <v>1229</v>
      </c>
      <c r="O31" s="231" t="s">
        <v>1229</v>
      </c>
      <c r="P31" s="231" t="s">
        <v>1229</v>
      </c>
      <c r="Q31" s="231" t="s">
        <v>1229</v>
      </c>
      <c r="R31" s="231" t="s">
        <v>1229</v>
      </c>
      <c r="S31" s="231" t="s">
        <v>1229</v>
      </c>
      <c r="T31" s="231" t="s">
        <v>1229</v>
      </c>
      <c r="U31" s="231" t="s">
        <v>1229</v>
      </c>
      <c r="V31" s="231" t="s">
        <v>1229</v>
      </c>
      <c r="W31" s="231" t="s">
        <v>1229</v>
      </c>
      <c r="X31" s="231" t="s">
        <v>1229</v>
      </c>
      <c r="Y31" s="231" t="s">
        <v>1229</v>
      </c>
      <c r="Z31" s="233" t="s">
        <v>1229</v>
      </c>
    </row>
    <row r="32" spans="1:26" ht="47.25" hidden="1">
      <c r="A32" s="230" t="s">
        <v>717</v>
      </c>
      <c r="B32" s="231" t="s">
        <v>1217</v>
      </c>
      <c r="C32" s="231" t="s">
        <v>931</v>
      </c>
      <c r="D32" s="232" t="s">
        <v>1031</v>
      </c>
      <c r="E32" s="232" t="s">
        <v>1032</v>
      </c>
      <c r="F32" s="231" t="s">
        <v>1033</v>
      </c>
      <c r="G32" s="231" t="s">
        <v>1229</v>
      </c>
      <c r="H32" s="231" t="s">
        <v>1229</v>
      </c>
      <c r="I32" s="231" t="s">
        <v>1229</v>
      </c>
      <c r="J32" s="231" t="s">
        <v>1229</v>
      </c>
      <c r="K32" s="231" t="s">
        <v>1229</v>
      </c>
      <c r="L32" s="231" t="s">
        <v>1229</v>
      </c>
      <c r="M32" s="231" t="s">
        <v>1229</v>
      </c>
      <c r="N32" s="231" t="s">
        <v>1229</v>
      </c>
      <c r="O32" s="231" t="s">
        <v>1229</v>
      </c>
      <c r="P32" s="231" t="s">
        <v>1229</v>
      </c>
      <c r="Q32" s="231" t="s">
        <v>1229</v>
      </c>
      <c r="R32" s="231" t="s">
        <v>1229</v>
      </c>
      <c r="S32" s="231" t="s">
        <v>1229</v>
      </c>
      <c r="T32" s="231" t="s">
        <v>1229</v>
      </c>
      <c r="U32" s="231" t="s">
        <v>1229</v>
      </c>
      <c r="V32" s="231" t="s">
        <v>1229</v>
      </c>
      <c r="W32" s="231" t="s">
        <v>1229</v>
      </c>
      <c r="X32" s="231" t="s">
        <v>1229</v>
      </c>
      <c r="Y32" s="231" t="s">
        <v>1229</v>
      </c>
      <c r="Z32" s="233" t="s">
        <v>1229</v>
      </c>
    </row>
    <row r="33" spans="1:26" ht="63" hidden="1">
      <c r="A33" s="230" t="s">
        <v>717</v>
      </c>
      <c r="B33" s="231" t="s">
        <v>1217</v>
      </c>
      <c r="C33" s="231" t="s">
        <v>931</v>
      </c>
      <c r="D33" s="232" t="s">
        <v>1031</v>
      </c>
      <c r="E33" s="232" t="s">
        <v>1034</v>
      </c>
      <c r="F33" s="231" t="s">
        <v>1035</v>
      </c>
      <c r="G33" s="231" t="s">
        <v>1229</v>
      </c>
      <c r="H33" s="231" t="s">
        <v>1229</v>
      </c>
      <c r="I33" s="231" t="s">
        <v>1229</v>
      </c>
      <c r="J33" s="231" t="s">
        <v>1229</v>
      </c>
      <c r="K33" s="231" t="s">
        <v>1229</v>
      </c>
      <c r="L33" s="231" t="s">
        <v>1229</v>
      </c>
      <c r="M33" s="231" t="s">
        <v>1229</v>
      </c>
      <c r="N33" s="231" t="s">
        <v>1229</v>
      </c>
      <c r="O33" s="231" t="s">
        <v>1229</v>
      </c>
      <c r="P33" s="231" t="s">
        <v>1229</v>
      </c>
      <c r="Q33" s="231" t="s">
        <v>1229</v>
      </c>
      <c r="R33" s="231" t="s">
        <v>1229</v>
      </c>
      <c r="S33" s="231" t="s">
        <v>1229</v>
      </c>
      <c r="T33" s="231" t="s">
        <v>1229</v>
      </c>
      <c r="U33" s="231" t="s">
        <v>1229</v>
      </c>
      <c r="V33" s="231" t="s">
        <v>1229</v>
      </c>
      <c r="W33" s="231" t="s">
        <v>1229</v>
      </c>
      <c r="X33" s="231" t="s">
        <v>1229</v>
      </c>
      <c r="Y33" s="231" t="s">
        <v>1229</v>
      </c>
      <c r="Z33" s="233" t="s">
        <v>1229</v>
      </c>
    </row>
    <row r="34" spans="1:26" ht="47.25" hidden="1">
      <c r="A34" s="230" t="s">
        <v>717</v>
      </c>
      <c r="B34" s="231" t="s">
        <v>1217</v>
      </c>
      <c r="C34" s="231" t="s">
        <v>931</v>
      </c>
      <c r="D34" s="232" t="s">
        <v>1036</v>
      </c>
      <c r="E34" s="232" t="s">
        <v>1037</v>
      </c>
      <c r="F34" s="231" t="s">
        <v>1038</v>
      </c>
      <c r="G34" s="231" t="s">
        <v>1229</v>
      </c>
      <c r="H34" s="231" t="s">
        <v>1229</v>
      </c>
      <c r="I34" s="231" t="s">
        <v>1229</v>
      </c>
      <c r="J34" s="231" t="s">
        <v>1229</v>
      </c>
      <c r="K34" s="231" t="s">
        <v>1229</v>
      </c>
      <c r="L34" s="231" t="s">
        <v>1229</v>
      </c>
      <c r="M34" s="231" t="s">
        <v>1229</v>
      </c>
      <c r="N34" s="231" t="s">
        <v>1229</v>
      </c>
      <c r="O34" s="231" t="s">
        <v>1229</v>
      </c>
      <c r="P34" s="231" t="s">
        <v>1229</v>
      </c>
      <c r="Q34" s="231" t="s">
        <v>1229</v>
      </c>
      <c r="R34" s="231" t="s">
        <v>1229</v>
      </c>
      <c r="S34" s="231" t="s">
        <v>1229</v>
      </c>
      <c r="T34" s="231" t="s">
        <v>1229</v>
      </c>
      <c r="U34" s="231" t="s">
        <v>1229</v>
      </c>
      <c r="V34" s="231" t="s">
        <v>1229</v>
      </c>
      <c r="W34" s="231" t="s">
        <v>1229</v>
      </c>
      <c r="X34" s="231" t="s">
        <v>1229</v>
      </c>
      <c r="Y34" s="231" t="s">
        <v>1229</v>
      </c>
      <c r="Z34" s="233" t="s">
        <v>1229</v>
      </c>
    </row>
    <row r="35" spans="1:26" ht="31.5" hidden="1">
      <c r="A35" s="230" t="s">
        <v>717</v>
      </c>
      <c r="B35" s="231" t="s">
        <v>1217</v>
      </c>
      <c r="C35" s="231" t="s">
        <v>931</v>
      </c>
      <c r="D35" s="232" t="s">
        <v>1031</v>
      </c>
      <c r="E35" s="232" t="s">
        <v>1039</v>
      </c>
      <c r="F35" s="231" t="s">
        <v>1040</v>
      </c>
      <c r="G35" s="231" t="s">
        <v>1229</v>
      </c>
      <c r="H35" s="231" t="s">
        <v>1229</v>
      </c>
      <c r="I35" s="231" t="s">
        <v>1229</v>
      </c>
      <c r="J35" s="231" t="s">
        <v>1229</v>
      </c>
      <c r="K35" s="231" t="s">
        <v>1229</v>
      </c>
      <c r="L35" s="231" t="s">
        <v>1229</v>
      </c>
      <c r="M35" s="231" t="s">
        <v>1229</v>
      </c>
      <c r="N35" s="231" t="s">
        <v>1229</v>
      </c>
      <c r="O35" s="231" t="s">
        <v>1229</v>
      </c>
      <c r="P35" s="231" t="s">
        <v>1229</v>
      </c>
      <c r="Q35" s="231" t="s">
        <v>1229</v>
      </c>
      <c r="R35" s="231" t="s">
        <v>1229</v>
      </c>
      <c r="S35" s="231" t="s">
        <v>1229</v>
      </c>
      <c r="T35" s="231" t="s">
        <v>1229</v>
      </c>
      <c r="U35" s="231" t="s">
        <v>1229</v>
      </c>
      <c r="V35" s="231" t="s">
        <v>1229</v>
      </c>
      <c r="W35" s="231" t="s">
        <v>1229</v>
      </c>
      <c r="X35" s="231" t="s">
        <v>1229</v>
      </c>
      <c r="Y35" s="231" t="s">
        <v>1229</v>
      </c>
      <c r="Z35" s="233" t="s">
        <v>1229</v>
      </c>
    </row>
    <row r="36" spans="1:26" ht="47.25" hidden="1">
      <c r="A36" s="230" t="s">
        <v>717</v>
      </c>
      <c r="B36" s="231" t="s">
        <v>1217</v>
      </c>
      <c r="C36" s="231" t="s">
        <v>931</v>
      </c>
      <c r="D36" s="232" t="s">
        <v>1031</v>
      </c>
      <c r="E36" s="232" t="s">
        <v>1041</v>
      </c>
      <c r="F36" s="231" t="s">
        <v>1042</v>
      </c>
      <c r="G36" s="231" t="s">
        <v>1229</v>
      </c>
      <c r="H36" s="231" t="s">
        <v>1229</v>
      </c>
      <c r="I36" s="231" t="s">
        <v>1229</v>
      </c>
      <c r="J36" s="231" t="s">
        <v>1229</v>
      </c>
      <c r="K36" s="231" t="s">
        <v>1229</v>
      </c>
      <c r="L36" s="231" t="s">
        <v>1229</v>
      </c>
      <c r="M36" s="231" t="s">
        <v>1229</v>
      </c>
      <c r="N36" s="231" t="s">
        <v>1229</v>
      </c>
      <c r="O36" s="231" t="s">
        <v>1229</v>
      </c>
      <c r="P36" s="231" t="s">
        <v>1229</v>
      </c>
      <c r="Q36" s="231" t="s">
        <v>1229</v>
      </c>
      <c r="R36" s="231" t="s">
        <v>1229</v>
      </c>
      <c r="S36" s="231" t="s">
        <v>1229</v>
      </c>
      <c r="T36" s="231" t="s">
        <v>1229</v>
      </c>
      <c r="U36" s="231" t="s">
        <v>1229</v>
      </c>
      <c r="V36" s="231" t="s">
        <v>1229</v>
      </c>
      <c r="W36" s="231" t="s">
        <v>1229</v>
      </c>
      <c r="X36" s="231" t="s">
        <v>1229</v>
      </c>
      <c r="Y36" s="231" t="s">
        <v>1229</v>
      </c>
      <c r="Z36" s="233" t="s">
        <v>1229</v>
      </c>
    </row>
    <row r="37" spans="1:26" ht="110.25">
      <c r="A37" s="230" t="s">
        <v>717</v>
      </c>
      <c r="B37" s="231" t="s">
        <v>1217</v>
      </c>
      <c r="C37" s="231" t="s">
        <v>931</v>
      </c>
      <c r="D37" s="232" t="s">
        <v>632</v>
      </c>
      <c r="E37" s="232" t="s">
        <v>1043</v>
      </c>
      <c r="F37" s="231" t="s">
        <v>1044</v>
      </c>
      <c r="G37" s="231" t="s">
        <v>1229</v>
      </c>
      <c r="H37" s="231" t="s">
        <v>1229</v>
      </c>
      <c r="I37" s="231" t="s">
        <v>1229</v>
      </c>
      <c r="J37" s="231" t="s">
        <v>1229</v>
      </c>
      <c r="K37" s="231" t="s">
        <v>1229</v>
      </c>
      <c r="L37" s="231" t="s">
        <v>1229</v>
      </c>
      <c r="M37" s="231" t="s">
        <v>1229</v>
      </c>
      <c r="N37" s="231" t="s">
        <v>1229</v>
      </c>
      <c r="O37" s="231" t="s">
        <v>1229</v>
      </c>
      <c r="P37" s="231" t="s">
        <v>1229</v>
      </c>
      <c r="Q37" s="231" t="s">
        <v>1229</v>
      </c>
      <c r="R37" s="231" t="s">
        <v>1229</v>
      </c>
      <c r="S37" s="231" t="s">
        <v>1229</v>
      </c>
      <c r="T37" s="231" t="s">
        <v>1229</v>
      </c>
      <c r="U37" s="231" t="s">
        <v>1229</v>
      </c>
      <c r="V37" s="231" t="s">
        <v>1229</v>
      </c>
      <c r="W37" s="231" t="s">
        <v>1229</v>
      </c>
      <c r="X37" s="231" t="s">
        <v>1229</v>
      </c>
      <c r="Y37" s="231" t="s">
        <v>1229</v>
      </c>
      <c r="Z37" s="233" t="s">
        <v>1229</v>
      </c>
    </row>
    <row r="38" spans="1:26" ht="31.5" hidden="1">
      <c r="A38" s="230" t="s">
        <v>717</v>
      </c>
      <c r="B38" s="231" t="s">
        <v>1217</v>
      </c>
      <c r="C38" s="231" t="s">
        <v>931</v>
      </c>
      <c r="D38" s="232" t="s">
        <v>884</v>
      </c>
      <c r="E38" s="232" t="s">
        <v>1045</v>
      </c>
      <c r="F38" s="231" t="s">
        <v>1046</v>
      </c>
      <c r="G38" s="231" t="s">
        <v>1229</v>
      </c>
      <c r="H38" s="231" t="s">
        <v>1229</v>
      </c>
      <c r="I38" s="231" t="s">
        <v>1229</v>
      </c>
      <c r="J38" s="231" t="s">
        <v>1229</v>
      </c>
      <c r="K38" s="231" t="s">
        <v>1229</v>
      </c>
      <c r="L38" s="231" t="s">
        <v>1229</v>
      </c>
      <c r="M38" s="231" t="s">
        <v>1229</v>
      </c>
      <c r="N38" s="231" t="s">
        <v>1229</v>
      </c>
      <c r="O38" s="231" t="s">
        <v>1229</v>
      </c>
      <c r="P38" s="231" t="s">
        <v>1229</v>
      </c>
      <c r="Q38" s="231" t="s">
        <v>1229</v>
      </c>
      <c r="R38" s="231" t="s">
        <v>1229</v>
      </c>
      <c r="S38" s="231" t="s">
        <v>1229</v>
      </c>
      <c r="T38" s="231" t="s">
        <v>1229</v>
      </c>
      <c r="U38" s="231" t="s">
        <v>1229</v>
      </c>
      <c r="V38" s="231" t="s">
        <v>1229</v>
      </c>
      <c r="W38" s="231" t="s">
        <v>1229</v>
      </c>
      <c r="X38" s="231" t="s">
        <v>1229</v>
      </c>
      <c r="Y38" s="231" t="s">
        <v>1229</v>
      </c>
      <c r="Z38" s="233" t="s">
        <v>1229</v>
      </c>
    </row>
    <row r="39" spans="1:26" ht="31.5" hidden="1">
      <c r="A39" s="230" t="s">
        <v>717</v>
      </c>
      <c r="B39" s="231" t="s">
        <v>1217</v>
      </c>
      <c r="C39" s="231" t="s">
        <v>931</v>
      </c>
      <c r="D39" s="232" t="s">
        <v>1031</v>
      </c>
      <c r="E39" s="232" t="s">
        <v>1047</v>
      </c>
      <c r="F39" s="231" t="s">
        <v>1048</v>
      </c>
      <c r="G39" s="231" t="s">
        <v>1229</v>
      </c>
      <c r="H39" s="231" t="s">
        <v>1229</v>
      </c>
      <c r="I39" s="231" t="s">
        <v>1229</v>
      </c>
      <c r="J39" s="231" t="s">
        <v>1229</v>
      </c>
      <c r="K39" s="231" t="s">
        <v>1229</v>
      </c>
      <c r="L39" s="231" t="s">
        <v>1229</v>
      </c>
      <c r="M39" s="231" t="s">
        <v>1229</v>
      </c>
      <c r="N39" s="231" t="s">
        <v>1229</v>
      </c>
      <c r="O39" s="231" t="s">
        <v>1229</v>
      </c>
      <c r="P39" s="231" t="s">
        <v>1229</v>
      </c>
      <c r="Q39" s="231" t="s">
        <v>1229</v>
      </c>
      <c r="R39" s="231" t="s">
        <v>1229</v>
      </c>
      <c r="S39" s="231" t="s">
        <v>1229</v>
      </c>
      <c r="T39" s="231" t="s">
        <v>1229</v>
      </c>
      <c r="U39" s="231" t="s">
        <v>1229</v>
      </c>
      <c r="V39" s="231" t="s">
        <v>1229</v>
      </c>
      <c r="W39" s="231" t="s">
        <v>1229</v>
      </c>
      <c r="X39" s="231" t="s">
        <v>1229</v>
      </c>
      <c r="Y39" s="231" t="s">
        <v>1229</v>
      </c>
      <c r="Z39" s="233" t="s">
        <v>1229</v>
      </c>
    </row>
    <row r="40" spans="1:26" ht="63" hidden="1">
      <c r="A40" s="230" t="s">
        <v>717</v>
      </c>
      <c r="B40" s="231" t="s">
        <v>1217</v>
      </c>
      <c r="C40" s="231" t="s">
        <v>931</v>
      </c>
      <c r="D40" s="232" t="s">
        <v>1026</v>
      </c>
      <c r="E40" s="232" t="s">
        <v>1049</v>
      </c>
      <c r="F40" s="231" t="s">
        <v>1050</v>
      </c>
      <c r="G40" s="231" t="s">
        <v>1229</v>
      </c>
      <c r="H40" s="231" t="s">
        <v>1229</v>
      </c>
      <c r="I40" s="231" t="s">
        <v>1229</v>
      </c>
      <c r="J40" s="231" t="s">
        <v>1229</v>
      </c>
      <c r="K40" s="231" t="s">
        <v>1229</v>
      </c>
      <c r="L40" s="231" t="s">
        <v>1229</v>
      </c>
      <c r="M40" s="231" t="s">
        <v>1229</v>
      </c>
      <c r="N40" s="231" t="s">
        <v>1229</v>
      </c>
      <c r="O40" s="231" t="s">
        <v>1229</v>
      </c>
      <c r="P40" s="231" t="s">
        <v>1229</v>
      </c>
      <c r="Q40" s="231" t="s">
        <v>1229</v>
      </c>
      <c r="R40" s="231" t="s">
        <v>1229</v>
      </c>
      <c r="S40" s="231" t="s">
        <v>1229</v>
      </c>
      <c r="T40" s="231" t="s">
        <v>1229</v>
      </c>
      <c r="U40" s="231" t="s">
        <v>1229</v>
      </c>
      <c r="V40" s="231" t="s">
        <v>1229</v>
      </c>
      <c r="W40" s="231" t="s">
        <v>1229</v>
      </c>
      <c r="X40" s="231" t="s">
        <v>1229</v>
      </c>
      <c r="Y40" s="231" t="s">
        <v>1229</v>
      </c>
      <c r="Z40" s="233" t="s">
        <v>1229</v>
      </c>
    </row>
    <row r="41" spans="1:26" ht="63" hidden="1">
      <c r="A41" s="230" t="s">
        <v>717</v>
      </c>
      <c r="B41" s="231" t="s">
        <v>1217</v>
      </c>
      <c r="C41" s="231" t="s">
        <v>931</v>
      </c>
      <c r="D41" s="232" t="s">
        <v>1026</v>
      </c>
      <c r="E41" s="232" t="s">
        <v>1051</v>
      </c>
      <c r="F41" s="231" t="s">
        <v>1052</v>
      </c>
      <c r="G41" s="231" t="s">
        <v>1229</v>
      </c>
      <c r="H41" s="231" t="s">
        <v>1229</v>
      </c>
      <c r="I41" s="231" t="s">
        <v>1229</v>
      </c>
      <c r="J41" s="231" t="s">
        <v>1229</v>
      </c>
      <c r="K41" s="231" t="s">
        <v>1229</v>
      </c>
      <c r="L41" s="231" t="s">
        <v>1229</v>
      </c>
      <c r="M41" s="231" t="s">
        <v>1229</v>
      </c>
      <c r="N41" s="231" t="s">
        <v>1229</v>
      </c>
      <c r="O41" s="231" t="s">
        <v>1229</v>
      </c>
      <c r="P41" s="231" t="s">
        <v>1229</v>
      </c>
      <c r="Q41" s="231" t="s">
        <v>1229</v>
      </c>
      <c r="R41" s="231" t="s">
        <v>1229</v>
      </c>
      <c r="S41" s="231" t="s">
        <v>1229</v>
      </c>
      <c r="T41" s="231" t="s">
        <v>1229</v>
      </c>
      <c r="U41" s="231" t="s">
        <v>1229</v>
      </c>
      <c r="V41" s="231" t="s">
        <v>1229</v>
      </c>
      <c r="W41" s="231" t="s">
        <v>1229</v>
      </c>
      <c r="X41" s="231" t="s">
        <v>1229</v>
      </c>
      <c r="Y41" s="231" t="s">
        <v>1229</v>
      </c>
      <c r="Z41" s="233" t="s">
        <v>1229</v>
      </c>
    </row>
    <row r="42" spans="1:26" ht="31.5" hidden="1">
      <c r="A42" s="230" t="s">
        <v>717</v>
      </c>
      <c r="B42" s="231" t="s">
        <v>1217</v>
      </c>
      <c r="C42" s="231" t="s">
        <v>931</v>
      </c>
      <c r="D42" s="232" t="s">
        <v>1026</v>
      </c>
      <c r="E42" s="232" t="s">
        <v>1053</v>
      </c>
      <c r="F42" s="231" t="s">
        <v>1054</v>
      </c>
      <c r="G42" s="231" t="s">
        <v>1229</v>
      </c>
      <c r="H42" s="231" t="s">
        <v>1229</v>
      </c>
      <c r="I42" s="231" t="s">
        <v>1229</v>
      </c>
      <c r="J42" s="231" t="s">
        <v>1229</v>
      </c>
      <c r="K42" s="231" t="s">
        <v>1229</v>
      </c>
      <c r="L42" s="231" t="s">
        <v>1229</v>
      </c>
      <c r="M42" s="231" t="s">
        <v>1229</v>
      </c>
      <c r="N42" s="231" t="s">
        <v>1229</v>
      </c>
      <c r="O42" s="231" t="s">
        <v>1229</v>
      </c>
      <c r="P42" s="231" t="s">
        <v>1229</v>
      </c>
      <c r="Q42" s="231" t="s">
        <v>1229</v>
      </c>
      <c r="R42" s="231" t="s">
        <v>1229</v>
      </c>
      <c r="S42" s="231" t="s">
        <v>1229</v>
      </c>
      <c r="T42" s="231" t="s">
        <v>1229</v>
      </c>
      <c r="U42" s="231" t="s">
        <v>1229</v>
      </c>
      <c r="V42" s="231" t="s">
        <v>1229</v>
      </c>
      <c r="W42" s="231" t="s">
        <v>1229</v>
      </c>
      <c r="X42" s="231" t="s">
        <v>1229</v>
      </c>
      <c r="Y42" s="231" t="s">
        <v>1229</v>
      </c>
      <c r="Z42" s="233" t="s">
        <v>1229</v>
      </c>
    </row>
    <row r="43" spans="1:26" ht="31.5" hidden="1">
      <c r="A43" s="230" t="s">
        <v>717</v>
      </c>
      <c r="B43" s="231" t="s">
        <v>1217</v>
      </c>
      <c r="C43" s="231" t="s">
        <v>931</v>
      </c>
      <c r="D43" s="232" t="s">
        <v>1026</v>
      </c>
      <c r="E43" s="235" t="s">
        <v>1055</v>
      </c>
      <c r="F43" s="236" t="s">
        <v>1056</v>
      </c>
      <c r="G43" s="231" t="s">
        <v>1229</v>
      </c>
      <c r="H43" s="231" t="s">
        <v>1229</v>
      </c>
      <c r="I43" s="231" t="s">
        <v>1229</v>
      </c>
      <c r="J43" s="231" t="s">
        <v>1229</v>
      </c>
      <c r="K43" s="231" t="s">
        <v>1229</v>
      </c>
      <c r="L43" s="231" t="s">
        <v>1229</v>
      </c>
      <c r="M43" s="231" t="s">
        <v>1229</v>
      </c>
      <c r="N43" s="231" t="s">
        <v>1229</v>
      </c>
      <c r="O43" s="231" t="s">
        <v>1229</v>
      </c>
      <c r="P43" s="231" t="s">
        <v>1229</v>
      </c>
      <c r="Q43" s="231" t="s">
        <v>1229</v>
      </c>
      <c r="R43" s="231" t="s">
        <v>1229</v>
      </c>
      <c r="S43" s="231" t="s">
        <v>1229</v>
      </c>
      <c r="T43" s="231" t="s">
        <v>1229</v>
      </c>
      <c r="U43" s="231" t="s">
        <v>1229</v>
      </c>
      <c r="V43" s="231" t="s">
        <v>1229</v>
      </c>
      <c r="W43" s="231" t="s">
        <v>1229</v>
      </c>
      <c r="X43" s="231" t="s">
        <v>1229</v>
      </c>
      <c r="Y43" s="231" t="s">
        <v>1229</v>
      </c>
      <c r="Z43" s="233" t="s">
        <v>1229</v>
      </c>
    </row>
    <row r="44" spans="1:26" ht="47.25" hidden="1">
      <c r="A44" s="230" t="s">
        <v>717</v>
      </c>
      <c r="B44" s="231" t="s">
        <v>1217</v>
      </c>
      <c r="C44" s="231" t="s">
        <v>931</v>
      </c>
      <c r="D44" s="232" t="s">
        <v>1026</v>
      </c>
      <c r="E44" s="232" t="s">
        <v>1057</v>
      </c>
      <c r="F44" s="231" t="s">
        <v>1058</v>
      </c>
      <c r="G44" s="231" t="s">
        <v>1229</v>
      </c>
      <c r="H44" s="231" t="s">
        <v>1229</v>
      </c>
      <c r="I44" s="231" t="s">
        <v>1229</v>
      </c>
      <c r="J44" s="231" t="s">
        <v>1229</v>
      </c>
      <c r="K44" s="231" t="s">
        <v>1229</v>
      </c>
      <c r="L44" s="231" t="s">
        <v>1229</v>
      </c>
      <c r="M44" s="231" t="s">
        <v>1229</v>
      </c>
      <c r="N44" s="231" t="s">
        <v>1229</v>
      </c>
      <c r="O44" s="231" t="s">
        <v>1229</v>
      </c>
      <c r="P44" s="231" t="s">
        <v>1229</v>
      </c>
      <c r="Q44" s="231" t="s">
        <v>1229</v>
      </c>
      <c r="R44" s="231" t="s">
        <v>1229</v>
      </c>
      <c r="S44" s="231" t="s">
        <v>1229</v>
      </c>
      <c r="T44" s="231" t="s">
        <v>1229</v>
      </c>
      <c r="U44" s="231" t="s">
        <v>1229</v>
      </c>
      <c r="V44" s="231" t="s">
        <v>1229</v>
      </c>
      <c r="W44" s="231" t="s">
        <v>1229</v>
      </c>
      <c r="X44" s="231" t="s">
        <v>1229</v>
      </c>
      <c r="Y44" s="231" t="s">
        <v>1229</v>
      </c>
      <c r="Z44" s="233" t="s">
        <v>1229</v>
      </c>
    </row>
    <row r="45" spans="1:26" ht="78.75">
      <c r="A45" s="230" t="s">
        <v>717</v>
      </c>
      <c r="B45" s="231" t="s">
        <v>1217</v>
      </c>
      <c r="C45" s="231" t="s">
        <v>931</v>
      </c>
      <c r="D45" s="232" t="s">
        <v>632</v>
      </c>
      <c r="E45" s="232" t="s">
        <v>1059</v>
      </c>
      <c r="F45" s="231" t="s">
        <v>1060</v>
      </c>
      <c r="G45" s="231" t="s">
        <v>1229</v>
      </c>
      <c r="H45" s="231" t="s">
        <v>1229</v>
      </c>
      <c r="I45" s="231" t="s">
        <v>1229</v>
      </c>
      <c r="J45" s="231" t="s">
        <v>1229</v>
      </c>
      <c r="K45" s="231" t="s">
        <v>1229</v>
      </c>
      <c r="L45" s="231" t="s">
        <v>1229</v>
      </c>
      <c r="M45" s="231" t="s">
        <v>1229</v>
      </c>
      <c r="N45" s="231" t="s">
        <v>1229</v>
      </c>
      <c r="O45" s="231" t="s">
        <v>1229</v>
      </c>
      <c r="P45" s="231" t="s">
        <v>1229</v>
      </c>
      <c r="Q45" s="231" t="s">
        <v>1229</v>
      </c>
      <c r="R45" s="231" t="s">
        <v>1229</v>
      </c>
      <c r="S45" s="231" t="s">
        <v>1229</v>
      </c>
      <c r="T45" s="231" t="s">
        <v>1229</v>
      </c>
      <c r="U45" s="231" t="s">
        <v>1229</v>
      </c>
      <c r="V45" s="231" t="s">
        <v>1229</v>
      </c>
      <c r="W45" s="231" t="s">
        <v>1229</v>
      </c>
      <c r="X45" s="231" t="s">
        <v>1229</v>
      </c>
      <c r="Y45" s="231" t="s">
        <v>1229</v>
      </c>
      <c r="Z45" s="233" t="s">
        <v>1229</v>
      </c>
    </row>
    <row r="46" spans="1:26" ht="63">
      <c r="A46" s="230" t="s">
        <v>717</v>
      </c>
      <c r="B46" s="231" t="s">
        <v>1217</v>
      </c>
      <c r="C46" s="231" t="s">
        <v>931</v>
      </c>
      <c r="D46" s="232" t="s">
        <v>632</v>
      </c>
      <c r="E46" s="232" t="s">
        <v>1061</v>
      </c>
      <c r="F46" s="231" t="s">
        <v>1062</v>
      </c>
      <c r="G46" s="231" t="s">
        <v>1229</v>
      </c>
      <c r="H46" s="231" t="s">
        <v>1229</v>
      </c>
      <c r="I46" s="231" t="s">
        <v>1229</v>
      </c>
      <c r="J46" s="231" t="s">
        <v>1229</v>
      </c>
      <c r="K46" s="231" t="s">
        <v>1229</v>
      </c>
      <c r="L46" s="231" t="s">
        <v>1229</v>
      </c>
      <c r="M46" s="231" t="s">
        <v>1229</v>
      </c>
      <c r="N46" s="231" t="s">
        <v>1229</v>
      </c>
      <c r="O46" s="231" t="s">
        <v>1229</v>
      </c>
      <c r="P46" s="231" t="s">
        <v>1229</v>
      </c>
      <c r="Q46" s="231" t="s">
        <v>1229</v>
      </c>
      <c r="R46" s="231" t="s">
        <v>1229</v>
      </c>
      <c r="S46" s="231" t="s">
        <v>1229</v>
      </c>
      <c r="T46" s="231" t="s">
        <v>1229</v>
      </c>
      <c r="U46" s="231" t="s">
        <v>1229</v>
      </c>
      <c r="V46" s="231" t="s">
        <v>1229</v>
      </c>
      <c r="W46" s="231" t="s">
        <v>1229</v>
      </c>
      <c r="X46" s="231" t="s">
        <v>1229</v>
      </c>
      <c r="Y46" s="231" t="s">
        <v>1229</v>
      </c>
      <c r="Z46" s="233" t="s">
        <v>1229</v>
      </c>
    </row>
    <row r="47" spans="1:26" ht="31.5" hidden="1">
      <c r="A47" s="230" t="s">
        <v>717</v>
      </c>
      <c r="B47" s="231" t="s">
        <v>1217</v>
      </c>
      <c r="C47" s="231" t="s">
        <v>931</v>
      </c>
      <c r="D47" s="232" t="s">
        <v>1036</v>
      </c>
      <c r="E47" s="232" t="s">
        <v>1063</v>
      </c>
      <c r="F47" s="231" t="s">
        <v>1064</v>
      </c>
      <c r="G47" s="231" t="s">
        <v>1229</v>
      </c>
      <c r="H47" s="231" t="s">
        <v>1229</v>
      </c>
      <c r="I47" s="231" t="s">
        <v>1229</v>
      </c>
      <c r="J47" s="231" t="s">
        <v>1229</v>
      </c>
      <c r="K47" s="231" t="s">
        <v>1229</v>
      </c>
      <c r="L47" s="231" t="s">
        <v>1229</v>
      </c>
      <c r="M47" s="231" t="s">
        <v>1229</v>
      </c>
      <c r="N47" s="231" t="s">
        <v>1229</v>
      </c>
      <c r="O47" s="231" t="s">
        <v>1229</v>
      </c>
      <c r="P47" s="231" t="s">
        <v>1229</v>
      </c>
      <c r="Q47" s="231" t="s">
        <v>1229</v>
      </c>
      <c r="R47" s="231" t="s">
        <v>1229</v>
      </c>
      <c r="S47" s="231" t="s">
        <v>1229</v>
      </c>
      <c r="T47" s="231" t="s">
        <v>1229</v>
      </c>
      <c r="U47" s="231" t="s">
        <v>1229</v>
      </c>
      <c r="V47" s="231" t="s">
        <v>1229</v>
      </c>
      <c r="W47" s="231" t="s">
        <v>1229</v>
      </c>
      <c r="X47" s="231" t="s">
        <v>1229</v>
      </c>
      <c r="Y47" s="231" t="s">
        <v>1229</v>
      </c>
      <c r="Z47" s="233" t="s">
        <v>1229</v>
      </c>
    </row>
    <row r="48" spans="1:26" ht="94.5">
      <c r="A48" s="230" t="s">
        <v>717</v>
      </c>
      <c r="B48" s="231" t="s">
        <v>1217</v>
      </c>
      <c r="C48" s="231" t="s">
        <v>931</v>
      </c>
      <c r="D48" s="232" t="s">
        <v>632</v>
      </c>
      <c r="E48" s="232" t="s">
        <v>1065</v>
      </c>
      <c r="F48" s="231" t="s">
        <v>1066</v>
      </c>
      <c r="G48" s="231" t="s">
        <v>1229</v>
      </c>
      <c r="H48" s="231" t="s">
        <v>1229</v>
      </c>
      <c r="I48" s="231" t="s">
        <v>1229</v>
      </c>
      <c r="J48" s="231" t="s">
        <v>1229</v>
      </c>
      <c r="K48" s="231" t="s">
        <v>1229</v>
      </c>
      <c r="L48" s="231" t="s">
        <v>1229</v>
      </c>
      <c r="M48" s="231" t="s">
        <v>1229</v>
      </c>
      <c r="N48" s="231" t="s">
        <v>1229</v>
      </c>
      <c r="O48" s="231" t="s">
        <v>1229</v>
      </c>
      <c r="P48" s="231" t="s">
        <v>1229</v>
      </c>
      <c r="Q48" s="231" t="s">
        <v>1229</v>
      </c>
      <c r="R48" s="231" t="s">
        <v>1229</v>
      </c>
      <c r="S48" s="231" t="s">
        <v>1229</v>
      </c>
      <c r="T48" s="231" t="s">
        <v>1229</v>
      </c>
      <c r="U48" s="231" t="s">
        <v>1229</v>
      </c>
      <c r="V48" s="231" t="s">
        <v>1229</v>
      </c>
      <c r="W48" s="231" t="s">
        <v>1229</v>
      </c>
      <c r="X48" s="231" t="s">
        <v>1229</v>
      </c>
      <c r="Y48" s="231" t="s">
        <v>1229</v>
      </c>
      <c r="Z48" s="233" t="s">
        <v>1229</v>
      </c>
    </row>
    <row r="49" spans="1:26" ht="31.5">
      <c r="A49" s="230" t="s">
        <v>717</v>
      </c>
      <c r="B49" s="231" t="s">
        <v>1217</v>
      </c>
      <c r="C49" s="231" t="s">
        <v>931</v>
      </c>
      <c r="D49" s="232" t="s">
        <v>632</v>
      </c>
      <c r="E49" s="232" t="s">
        <v>1067</v>
      </c>
      <c r="F49" s="231" t="s">
        <v>1068</v>
      </c>
      <c r="G49" s="231" t="s">
        <v>1229</v>
      </c>
      <c r="H49" s="231" t="s">
        <v>1229</v>
      </c>
      <c r="I49" s="231" t="s">
        <v>1229</v>
      </c>
      <c r="J49" s="231" t="s">
        <v>1229</v>
      </c>
      <c r="K49" s="231" t="s">
        <v>1229</v>
      </c>
      <c r="L49" s="231" t="s">
        <v>1229</v>
      </c>
      <c r="M49" s="231" t="s">
        <v>1229</v>
      </c>
      <c r="N49" s="231" t="s">
        <v>1229</v>
      </c>
      <c r="O49" s="231" t="s">
        <v>1229</v>
      </c>
      <c r="P49" s="231" t="s">
        <v>1229</v>
      </c>
      <c r="Q49" s="231" t="s">
        <v>1229</v>
      </c>
      <c r="R49" s="231" t="s">
        <v>1229</v>
      </c>
      <c r="S49" s="231" t="s">
        <v>1229</v>
      </c>
      <c r="T49" s="231" t="s">
        <v>1229</v>
      </c>
      <c r="U49" s="231" t="s">
        <v>1229</v>
      </c>
      <c r="V49" s="231" t="s">
        <v>1229</v>
      </c>
      <c r="W49" s="231" t="s">
        <v>1229</v>
      </c>
      <c r="X49" s="231" t="s">
        <v>1229</v>
      </c>
      <c r="Y49" s="231" t="s">
        <v>1229</v>
      </c>
      <c r="Z49" s="233" t="s">
        <v>1229</v>
      </c>
    </row>
    <row r="50" spans="1:26" ht="47.25" hidden="1">
      <c r="A50" s="230" t="s">
        <v>717</v>
      </c>
      <c r="B50" s="231" t="s">
        <v>1217</v>
      </c>
      <c r="C50" s="231" t="s">
        <v>931</v>
      </c>
      <c r="D50" s="232" t="s">
        <v>1036</v>
      </c>
      <c r="E50" s="232" t="s">
        <v>1069</v>
      </c>
      <c r="F50" s="231" t="s">
        <v>1070</v>
      </c>
      <c r="G50" s="231" t="s">
        <v>1229</v>
      </c>
      <c r="H50" s="231" t="s">
        <v>1229</v>
      </c>
      <c r="I50" s="231" t="s">
        <v>1229</v>
      </c>
      <c r="J50" s="231" t="s">
        <v>1229</v>
      </c>
      <c r="K50" s="231" t="s">
        <v>1229</v>
      </c>
      <c r="L50" s="231" t="s">
        <v>1229</v>
      </c>
      <c r="M50" s="231" t="s">
        <v>1229</v>
      </c>
      <c r="N50" s="231" t="s">
        <v>1229</v>
      </c>
      <c r="O50" s="231" t="s">
        <v>1229</v>
      </c>
      <c r="P50" s="231" t="s">
        <v>1229</v>
      </c>
      <c r="Q50" s="231" t="s">
        <v>1229</v>
      </c>
      <c r="R50" s="231" t="s">
        <v>1229</v>
      </c>
      <c r="S50" s="231" t="s">
        <v>1229</v>
      </c>
      <c r="T50" s="231" t="s">
        <v>1229</v>
      </c>
      <c r="U50" s="231" t="s">
        <v>1229</v>
      </c>
      <c r="V50" s="231" t="s">
        <v>1229</v>
      </c>
      <c r="W50" s="231" t="s">
        <v>1229</v>
      </c>
      <c r="X50" s="231" t="s">
        <v>1229</v>
      </c>
      <c r="Y50" s="231" t="s">
        <v>1229</v>
      </c>
      <c r="Z50" s="233" t="s">
        <v>1229</v>
      </c>
    </row>
    <row r="51" spans="1:26" ht="47.25" hidden="1">
      <c r="A51" s="230" t="s">
        <v>717</v>
      </c>
      <c r="B51" s="231" t="s">
        <v>1217</v>
      </c>
      <c r="C51" s="231" t="s">
        <v>931</v>
      </c>
      <c r="D51" s="232" t="s">
        <v>1036</v>
      </c>
      <c r="E51" s="232" t="s">
        <v>1071</v>
      </c>
      <c r="F51" s="231" t="s">
        <v>1072</v>
      </c>
      <c r="G51" s="231" t="s">
        <v>1229</v>
      </c>
      <c r="H51" s="231" t="s">
        <v>1229</v>
      </c>
      <c r="I51" s="231" t="s">
        <v>1229</v>
      </c>
      <c r="J51" s="231" t="s">
        <v>1229</v>
      </c>
      <c r="K51" s="231" t="s">
        <v>1229</v>
      </c>
      <c r="L51" s="231" t="s">
        <v>1229</v>
      </c>
      <c r="M51" s="231" t="s">
        <v>1229</v>
      </c>
      <c r="N51" s="231" t="s">
        <v>1229</v>
      </c>
      <c r="O51" s="231" t="s">
        <v>1229</v>
      </c>
      <c r="P51" s="231" t="s">
        <v>1229</v>
      </c>
      <c r="Q51" s="231" t="s">
        <v>1229</v>
      </c>
      <c r="R51" s="231" t="s">
        <v>1229</v>
      </c>
      <c r="S51" s="231" t="s">
        <v>1229</v>
      </c>
      <c r="T51" s="231" t="s">
        <v>1229</v>
      </c>
      <c r="U51" s="231" t="s">
        <v>1229</v>
      </c>
      <c r="V51" s="231" t="s">
        <v>1229</v>
      </c>
      <c r="W51" s="231" t="s">
        <v>1229</v>
      </c>
      <c r="X51" s="231" t="s">
        <v>1229</v>
      </c>
      <c r="Y51" s="231" t="s">
        <v>1229</v>
      </c>
      <c r="Z51" s="233" t="s">
        <v>1229</v>
      </c>
    </row>
    <row r="52" spans="1:26" ht="141.75" hidden="1">
      <c r="A52" s="230" t="s">
        <v>1073</v>
      </c>
      <c r="B52" s="231" t="s">
        <v>1217</v>
      </c>
      <c r="C52" s="231" t="s">
        <v>931</v>
      </c>
      <c r="D52" s="232" t="s">
        <v>524</v>
      </c>
      <c r="E52" s="232" t="s">
        <v>1074</v>
      </c>
      <c r="F52" s="231" t="s">
        <v>1075</v>
      </c>
      <c r="G52" s="231" t="s">
        <v>1076</v>
      </c>
      <c r="H52" s="231" t="s">
        <v>1077</v>
      </c>
      <c r="I52" s="231" t="s">
        <v>1078</v>
      </c>
      <c r="J52" s="231" t="s">
        <v>1079</v>
      </c>
      <c r="K52" s="231" t="s">
        <v>1080</v>
      </c>
      <c r="L52" s="231" t="s">
        <v>1081</v>
      </c>
      <c r="M52" s="231" t="s">
        <v>1082</v>
      </c>
      <c r="N52" s="231" t="s">
        <v>1083</v>
      </c>
      <c r="O52" s="231" t="s">
        <v>1083</v>
      </c>
      <c r="P52" s="231" t="s">
        <v>1084</v>
      </c>
      <c r="Q52" s="231" t="s">
        <v>1085</v>
      </c>
      <c r="R52" s="231">
        <v>100</v>
      </c>
      <c r="S52" s="231" t="s">
        <v>1086</v>
      </c>
      <c r="T52" s="231" t="s">
        <v>911</v>
      </c>
      <c r="U52" s="231" t="s">
        <v>524</v>
      </c>
      <c r="V52" s="231" t="s">
        <v>1087</v>
      </c>
      <c r="W52" s="231" t="s">
        <v>1088</v>
      </c>
      <c r="X52" s="231" t="s">
        <v>1089</v>
      </c>
      <c r="Y52" s="231" t="s">
        <v>1227</v>
      </c>
      <c r="Z52" s="233" t="s">
        <v>1090</v>
      </c>
    </row>
    <row r="53" spans="1:26" ht="409.5" hidden="1">
      <c r="A53" s="230" t="s">
        <v>1091</v>
      </c>
      <c r="B53" s="231" t="s">
        <v>1217</v>
      </c>
      <c r="C53" s="231" t="s">
        <v>984</v>
      </c>
      <c r="D53" s="232" t="s">
        <v>1031</v>
      </c>
      <c r="E53" s="232" t="s">
        <v>1092</v>
      </c>
      <c r="F53" s="231" t="s">
        <v>1093</v>
      </c>
      <c r="G53" s="231" t="s">
        <v>1245</v>
      </c>
      <c r="H53" s="231" t="s">
        <v>1246</v>
      </c>
      <c r="I53" s="231" t="s">
        <v>1247</v>
      </c>
      <c r="J53" s="231" t="s">
        <v>1248</v>
      </c>
      <c r="K53" s="231" t="s">
        <v>1249</v>
      </c>
      <c r="L53" s="231" t="s">
        <v>1250</v>
      </c>
      <c r="M53" s="231" t="s">
        <v>1251</v>
      </c>
      <c r="N53" s="231" t="s">
        <v>1252</v>
      </c>
      <c r="O53" s="231" t="s">
        <v>1083</v>
      </c>
      <c r="P53" s="231" t="s">
        <v>1253</v>
      </c>
      <c r="Q53" s="231" t="s">
        <v>1085</v>
      </c>
      <c r="R53" s="231" t="s">
        <v>1254</v>
      </c>
      <c r="S53" s="231" t="s">
        <v>1255</v>
      </c>
      <c r="T53" s="231" t="s">
        <v>1256</v>
      </c>
      <c r="U53" s="231" t="s">
        <v>1217</v>
      </c>
      <c r="V53" s="231" t="s">
        <v>1257</v>
      </c>
      <c r="W53" s="231" t="s">
        <v>1258</v>
      </c>
      <c r="X53" s="231" t="s">
        <v>1259</v>
      </c>
      <c r="Y53" s="231" t="s">
        <v>1260</v>
      </c>
      <c r="Z53" s="233" t="s">
        <v>1227</v>
      </c>
    </row>
    <row r="54" spans="1:26" ht="409.5" hidden="1">
      <c r="A54" s="230" t="s">
        <v>1091</v>
      </c>
      <c r="B54" s="231" t="s">
        <v>1217</v>
      </c>
      <c r="C54" s="231" t="s">
        <v>984</v>
      </c>
      <c r="D54" s="232" t="s">
        <v>884</v>
      </c>
      <c r="E54" s="232" t="s">
        <v>1261</v>
      </c>
      <c r="F54" s="231" t="s">
        <v>1262</v>
      </c>
      <c r="G54" s="231" t="s">
        <v>1263</v>
      </c>
      <c r="H54" s="231" t="s">
        <v>1246</v>
      </c>
      <c r="I54" s="231" t="s">
        <v>1264</v>
      </c>
      <c r="J54" s="231" t="s">
        <v>1265</v>
      </c>
      <c r="K54" s="231" t="s">
        <v>1249</v>
      </c>
      <c r="L54" s="231" t="s">
        <v>1250</v>
      </c>
      <c r="M54" s="231" t="s">
        <v>1251</v>
      </c>
      <c r="N54" s="231" t="s">
        <v>1252</v>
      </c>
      <c r="O54" s="231" t="s">
        <v>1083</v>
      </c>
      <c r="P54" s="231" t="s">
        <v>1253</v>
      </c>
      <c r="Q54" s="231" t="s">
        <v>1085</v>
      </c>
      <c r="R54" s="231" t="s">
        <v>1254</v>
      </c>
      <c r="S54" s="231" t="s">
        <v>1266</v>
      </c>
      <c r="T54" s="231" t="s">
        <v>1267</v>
      </c>
      <c r="U54" s="231" t="s">
        <v>1217</v>
      </c>
      <c r="V54" s="231" t="s">
        <v>1268</v>
      </c>
      <c r="W54" s="231" t="s">
        <v>1258</v>
      </c>
      <c r="X54" s="231" t="s">
        <v>1269</v>
      </c>
      <c r="Y54" s="231" t="s">
        <v>1260</v>
      </c>
      <c r="Z54" s="233" t="s">
        <v>1227</v>
      </c>
    </row>
    <row r="55" spans="1:26" ht="409.5" hidden="1">
      <c r="A55" s="230" t="s">
        <v>1091</v>
      </c>
      <c r="B55" s="231" t="s">
        <v>1217</v>
      </c>
      <c r="C55" s="231" t="s">
        <v>984</v>
      </c>
      <c r="D55" s="232" t="s">
        <v>884</v>
      </c>
      <c r="E55" s="232" t="s">
        <v>1270</v>
      </c>
      <c r="F55" s="231" t="s">
        <v>1271</v>
      </c>
      <c r="G55" s="231" t="s">
        <v>1245</v>
      </c>
      <c r="H55" s="231" t="s">
        <v>1246</v>
      </c>
      <c r="I55" s="231" t="s">
        <v>1272</v>
      </c>
      <c r="J55" s="231" t="s">
        <v>1273</v>
      </c>
      <c r="K55" s="231" t="s">
        <v>1249</v>
      </c>
      <c r="L55" s="231" t="s">
        <v>1250</v>
      </c>
      <c r="M55" s="231" t="s">
        <v>1274</v>
      </c>
      <c r="N55" s="231" t="s">
        <v>1252</v>
      </c>
      <c r="O55" s="231" t="s">
        <v>1083</v>
      </c>
      <c r="P55" s="231" t="s">
        <v>1253</v>
      </c>
      <c r="Q55" s="231" t="s">
        <v>1085</v>
      </c>
      <c r="R55" s="231" t="s">
        <v>1254</v>
      </c>
      <c r="S55" s="231" t="s">
        <v>1275</v>
      </c>
      <c r="T55" s="231" t="s">
        <v>1267</v>
      </c>
      <c r="U55" s="231" t="s">
        <v>1217</v>
      </c>
      <c r="V55" s="231" t="s">
        <v>1276</v>
      </c>
      <c r="W55" s="231" t="s">
        <v>1258</v>
      </c>
      <c r="X55" s="231" t="s">
        <v>1269</v>
      </c>
      <c r="Y55" s="231" t="s">
        <v>1260</v>
      </c>
      <c r="Z55" s="233" t="s">
        <v>1227</v>
      </c>
    </row>
    <row r="56" spans="1:26" ht="409.5" hidden="1">
      <c r="A56" s="230" t="s">
        <v>1091</v>
      </c>
      <c r="B56" s="231" t="s">
        <v>1217</v>
      </c>
      <c r="C56" s="231" t="s">
        <v>931</v>
      </c>
      <c r="D56" s="232" t="s">
        <v>884</v>
      </c>
      <c r="E56" s="232" t="s">
        <v>1277</v>
      </c>
      <c r="F56" s="231" t="s">
        <v>1278</v>
      </c>
      <c r="G56" s="231" t="s">
        <v>1279</v>
      </c>
      <c r="H56" s="231" t="s">
        <v>1280</v>
      </c>
      <c r="I56" s="231" t="s">
        <v>1281</v>
      </c>
      <c r="J56" s="231" t="s">
        <v>1282</v>
      </c>
      <c r="K56" s="231" t="s">
        <v>1227</v>
      </c>
      <c r="L56" s="231" t="s">
        <v>1227</v>
      </c>
      <c r="M56" s="231" t="s">
        <v>1274</v>
      </c>
      <c r="N56" s="231" t="s">
        <v>1252</v>
      </c>
      <c r="O56" s="231" t="s">
        <v>1083</v>
      </c>
      <c r="P56" s="231" t="s">
        <v>1253</v>
      </c>
      <c r="Q56" s="231" t="s">
        <v>1085</v>
      </c>
      <c r="R56" s="231" t="s">
        <v>1254</v>
      </c>
      <c r="S56" s="231" t="s">
        <v>1283</v>
      </c>
      <c r="T56" s="231" t="s">
        <v>1267</v>
      </c>
      <c r="U56" s="231" t="s">
        <v>1217</v>
      </c>
      <c r="V56" s="231" t="s">
        <v>1284</v>
      </c>
      <c r="W56" s="231" t="s">
        <v>1285</v>
      </c>
      <c r="X56" s="231" t="s">
        <v>1269</v>
      </c>
      <c r="Y56" s="231" t="s">
        <v>1260</v>
      </c>
      <c r="Z56" s="233" t="s">
        <v>1227</v>
      </c>
    </row>
    <row r="57" spans="1:26" ht="409.5" hidden="1">
      <c r="A57" s="237" t="s">
        <v>1286</v>
      </c>
      <c r="B57" s="231" t="s">
        <v>1217</v>
      </c>
      <c r="C57" s="238" t="s">
        <v>1287</v>
      </c>
      <c r="D57" s="238" t="s">
        <v>1288</v>
      </c>
      <c r="E57" s="238" t="s">
        <v>1289</v>
      </c>
      <c r="F57" s="238" t="s">
        <v>1290</v>
      </c>
      <c r="G57" s="238" t="s">
        <v>1291</v>
      </c>
      <c r="H57" s="238" t="s">
        <v>1077</v>
      </c>
      <c r="I57" s="238" t="s">
        <v>1292</v>
      </c>
      <c r="J57" s="231" t="s">
        <v>1293</v>
      </c>
      <c r="K57" s="231" t="s">
        <v>923</v>
      </c>
      <c r="L57" s="231" t="s">
        <v>923</v>
      </c>
      <c r="M57" s="231" t="s">
        <v>923</v>
      </c>
      <c r="N57" s="238" t="s">
        <v>1294</v>
      </c>
      <c r="O57" s="238"/>
      <c r="P57" s="238"/>
      <c r="Q57" s="238"/>
      <c r="R57" s="238"/>
      <c r="S57" s="238"/>
      <c r="T57" s="238"/>
      <c r="U57" s="238"/>
      <c r="V57" s="238"/>
      <c r="W57" s="238"/>
      <c r="X57" s="238"/>
      <c r="Y57" s="238"/>
      <c r="Z57" s="239"/>
    </row>
    <row r="58" spans="1:26" ht="409.5" hidden="1">
      <c r="A58" s="230" t="s">
        <v>1295</v>
      </c>
      <c r="B58" s="231" t="s">
        <v>1217</v>
      </c>
      <c r="C58" s="231" t="s">
        <v>1287</v>
      </c>
      <c r="D58" s="232" t="s">
        <v>1296</v>
      </c>
      <c r="E58" s="232" t="s">
        <v>1297</v>
      </c>
      <c r="F58" s="231" t="s">
        <v>1298</v>
      </c>
      <c r="G58" s="231" t="s">
        <v>1299</v>
      </c>
      <c r="H58" s="231" t="s">
        <v>1300</v>
      </c>
      <c r="I58" s="231" t="s">
        <v>1301</v>
      </c>
      <c r="J58" s="231" t="s">
        <v>1293</v>
      </c>
      <c r="K58" s="231" t="s">
        <v>923</v>
      </c>
      <c r="L58" s="231" t="s">
        <v>923</v>
      </c>
      <c r="M58" s="231" t="s">
        <v>923</v>
      </c>
      <c r="N58" s="231" t="s">
        <v>923</v>
      </c>
      <c r="O58" s="231" t="s">
        <v>923</v>
      </c>
      <c r="P58" s="231" t="s">
        <v>1302</v>
      </c>
      <c r="Q58" s="231" t="s">
        <v>1303</v>
      </c>
      <c r="R58" s="240" t="s">
        <v>923</v>
      </c>
      <c r="S58" s="240" t="s">
        <v>923</v>
      </c>
      <c r="T58" s="240" t="s">
        <v>923</v>
      </c>
      <c r="U58" s="240" t="s">
        <v>923</v>
      </c>
      <c r="V58" s="240" t="s">
        <v>923</v>
      </c>
      <c r="W58" s="240" t="s">
        <v>923</v>
      </c>
      <c r="X58" s="240" t="s">
        <v>923</v>
      </c>
      <c r="Y58" s="240" t="s">
        <v>923</v>
      </c>
      <c r="Z58" s="241" t="s">
        <v>923</v>
      </c>
    </row>
    <row r="59" spans="1:26" ht="252" hidden="1">
      <c r="A59" s="230" t="s">
        <v>1295</v>
      </c>
      <c r="B59" s="231" t="s">
        <v>1217</v>
      </c>
      <c r="C59" s="231" t="s">
        <v>1287</v>
      </c>
      <c r="D59" s="232" t="s">
        <v>1296</v>
      </c>
      <c r="E59" s="232" t="s">
        <v>1304</v>
      </c>
      <c r="F59" s="231" t="s">
        <v>1305</v>
      </c>
      <c r="G59" s="231" t="s">
        <v>1306</v>
      </c>
      <c r="H59" s="231" t="s">
        <v>1307</v>
      </c>
      <c r="I59" s="231" t="s">
        <v>1308</v>
      </c>
      <c r="J59" s="231" t="s">
        <v>1293</v>
      </c>
      <c r="K59" s="231" t="s">
        <v>923</v>
      </c>
      <c r="L59" s="231" t="s">
        <v>923</v>
      </c>
      <c r="M59" s="231" t="s">
        <v>923</v>
      </c>
      <c r="N59" s="231" t="s">
        <v>923</v>
      </c>
      <c r="O59" s="231" t="s">
        <v>923</v>
      </c>
      <c r="P59" s="231" t="s">
        <v>1309</v>
      </c>
      <c r="Q59" s="231" t="s">
        <v>1310</v>
      </c>
      <c r="R59" s="231" t="s">
        <v>923</v>
      </c>
      <c r="S59" s="231" t="s">
        <v>923</v>
      </c>
      <c r="T59" s="231" t="s">
        <v>1311</v>
      </c>
      <c r="U59" s="231" t="s">
        <v>1312</v>
      </c>
      <c r="V59" s="231" t="s">
        <v>1313</v>
      </c>
      <c r="W59" s="231" t="s">
        <v>923</v>
      </c>
      <c r="X59" s="231" t="s">
        <v>923</v>
      </c>
      <c r="Y59" s="231" t="s">
        <v>923</v>
      </c>
      <c r="Z59" s="233" t="s">
        <v>923</v>
      </c>
    </row>
    <row r="60" spans="1:26" ht="409.5" hidden="1">
      <c r="A60" s="230" t="s">
        <v>1295</v>
      </c>
      <c r="B60" s="231" t="s">
        <v>1217</v>
      </c>
      <c r="C60" s="231" t="s">
        <v>1287</v>
      </c>
      <c r="D60" s="232" t="s">
        <v>1296</v>
      </c>
      <c r="E60" s="232" t="s">
        <v>1314</v>
      </c>
      <c r="F60" s="231" t="s">
        <v>1315</v>
      </c>
      <c r="G60" s="231" t="s">
        <v>1316</v>
      </c>
      <c r="H60" s="231" t="s">
        <v>1317</v>
      </c>
      <c r="I60" s="231" t="s">
        <v>1318</v>
      </c>
      <c r="J60" s="231" t="s">
        <v>1319</v>
      </c>
      <c r="K60" s="231" t="s">
        <v>923</v>
      </c>
      <c r="L60" s="231" t="s">
        <v>923</v>
      </c>
      <c r="M60" s="231" t="s">
        <v>1320</v>
      </c>
      <c r="N60" s="231"/>
      <c r="O60" s="231"/>
      <c r="P60" s="231" t="s">
        <v>1321</v>
      </c>
      <c r="Q60" s="231" t="s">
        <v>1322</v>
      </c>
      <c r="R60" s="231" t="s">
        <v>1267</v>
      </c>
      <c r="S60" s="231" t="s">
        <v>1323</v>
      </c>
      <c r="T60" s="231" t="s">
        <v>1324</v>
      </c>
      <c r="U60" s="231" t="s">
        <v>1325</v>
      </c>
      <c r="V60" s="231" t="s">
        <v>1326</v>
      </c>
      <c r="W60" s="231" t="s">
        <v>1327</v>
      </c>
      <c r="X60" s="240" t="s">
        <v>923</v>
      </c>
      <c r="Y60" s="240" t="s">
        <v>923</v>
      </c>
      <c r="Z60" s="233" t="s">
        <v>1328</v>
      </c>
    </row>
    <row r="61" spans="1:26" ht="409.5" hidden="1">
      <c r="A61" s="230" t="s">
        <v>1295</v>
      </c>
      <c r="B61" s="231" t="s">
        <v>1217</v>
      </c>
      <c r="C61" s="231" t="s">
        <v>1287</v>
      </c>
      <c r="D61" s="232" t="s">
        <v>1329</v>
      </c>
      <c r="E61" s="232" t="s">
        <v>1330</v>
      </c>
      <c r="F61" s="231" t="s">
        <v>1331</v>
      </c>
      <c r="G61" s="231" t="s">
        <v>1332</v>
      </c>
      <c r="H61" s="231" t="s">
        <v>1333</v>
      </c>
      <c r="I61" s="231" t="s">
        <v>1334</v>
      </c>
      <c r="J61" s="231" t="s">
        <v>1335</v>
      </c>
      <c r="K61" s="231" t="s">
        <v>923</v>
      </c>
      <c r="L61" s="231" t="s">
        <v>923</v>
      </c>
      <c r="M61" s="231" t="s">
        <v>1320</v>
      </c>
      <c r="N61" s="231" t="s">
        <v>923</v>
      </c>
      <c r="O61" s="231" t="s">
        <v>923</v>
      </c>
      <c r="P61" s="231" t="s">
        <v>1336</v>
      </c>
      <c r="Q61" s="231" t="s">
        <v>1337</v>
      </c>
      <c r="R61" s="231" t="s">
        <v>1267</v>
      </c>
      <c r="S61" s="231"/>
      <c r="T61" s="231"/>
      <c r="U61" s="231"/>
      <c r="V61" s="231"/>
      <c r="W61" s="231"/>
      <c r="X61" s="240" t="s">
        <v>923</v>
      </c>
      <c r="Y61" s="240" t="s">
        <v>923</v>
      </c>
      <c r="Z61" s="233" t="s">
        <v>1328</v>
      </c>
    </row>
    <row r="62" spans="1:26" ht="409.5" hidden="1">
      <c r="A62" s="230" t="s">
        <v>1295</v>
      </c>
      <c r="B62" s="231" t="s">
        <v>1217</v>
      </c>
      <c r="C62" s="231" t="s">
        <v>1287</v>
      </c>
      <c r="D62" s="232" t="s">
        <v>1329</v>
      </c>
      <c r="E62" s="232" t="s">
        <v>1338</v>
      </c>
      <c r="F62" s="231" t="s">
        <v>1339</v>
      </c>
      <c r="G62" s="231" t="s">
        <v>1340</v>
      </c>
      <c r="H62" s="231" t="s">
        <v>1341</v>
      </c>
      <c r="I62" s="231" t="s">
        <v>1318</v>
      </c>
      <c r="J62" s="231" t="s">
        <v>1319</v>
      </c>
      <c r="K62" s="231" t="s">
        <v>923</v>
      </c>
      <c r="L62" s="231" t="s">
        <v>923</v>
      </c>
      <c r="M62" s="231" t="s">
        <v>1320</v>
      </c>
      <c r="N62" s="231"/>
      <c r="O62" s="231"/>
      <c r="P62" s="231" t="s">
        <v>1342</v>
      </c>
      <c r="Q62" s="231" t="s">
        <v>1343</v>
      </c>
      <c r="R62" s="231" t="s">
        <v>1267</v>
      </c>
      <c r="S62" s="231" t="s">
        <v>1344</v>
      </c>
      <c r="T62" s="231" t="s">
        <v>1324</v>
      </c>
      <c r="U62" s="231" t="s">
        <v>1345</v>
      </c>
      <c r="V62" s="231" t="s">
        <v>1326</v>
      </c>
      <c r="W62" s="231" t="s">
        <v>1346</v>
      </c>
      <c r="X62" s="240" t="s">
        <v>923</v>
      </c>
      <c r="Y62" s="240" t="s">
        <v>923</v>
      </c>
      <c r="Z62" s="233" t="s">
        <v>1328</v>
      </c>
    </row>
    <row r="63" spans="1:26" ht="409.5" hidden="1">
      <c r="A63" s="230" t="s">
        <v>1295</v>
      </c>
      <c r="B63" s="231" t="s">
        <v>1217</v>
      </c>
      <c r="C63" s="231" t="s">
        <v>1287</v>
      </c>
      <c r="D63" s="232" t="s">
        <v>1296</v>
      </c>
      <c r="E63" s="232" t="s">
        <v>1347</v>
      </c>
      <c r="F63" s="231" t="s">
        <v>1348</v>
      </c>
      <c r="G63" s="231" t="s">
        <v>1340</v>
      </c>
      <c r="H63" s="231" t="s">
        <v>1341</v>
      </c>
      <c r="I63" s="231" t="s">
        <v>1318</v>
      </c>
      <c r="J63" s="231" t="s">
        <v>1319</v>
      </c>
      <c r="K63" s="231" t="s">
        <v>923</v>
      </c>
      <c r="L63" s="231" t="s">
        <v>923</v>
      </c>
      <c r="M63" s="231" t="s">
        <v>1320</v>
      </c>
      <c r="N63" s="231"/>
      <c r="O63" s="231"/>
      <c r="P63" s="231" t="s">
        <v>1349</v>
      </c>
      <c r="Q63" s="231" t="s">
        <v>1337</v>
      </c>
      <c r="R63" s="231" t="s">
        <v>1267</v>
      </c>
      <c r="S63" s="231" t="s">
        <v>1350</v>
      </c>
      <c r="T63" s="231" t="s">
        <v>1324</v>
      </c>
      <c r="U63" s="231" t="s">
        <v>1351</v>
      </c>
      <c r="V63" s="231" t="s">
        <v>1326</v>
      </c>
      <c r="W63" s="231" t="s">
        <v>1327</v>
      </c>
      <c r="X63" s="240" t="s">
        <v>923</v>
      </c>
      <c r="Y63" s="240" t="s">
        <v>923</v>
      </c>
      <c r="Z63" s="233" t="s">
        <v>1328</v>
      </c>
    </row>
    <row r="64" spans="1:26" ht="409.5" hidden="1">
      <c r="A64" s="230" t="s">
        <v>1295</v>
      </c>
      <c r="B64" s="231" t="s">
        <v>1217</v>
      </c>
      <c r="C64" s="231" t="s">
        <v>1287</v>
      </c>
      <c r="D64" s="232" t="s">
        <v>1296</v>
      </c>
      <c r="E64" s="232" t="s">
        <v>1352</v>
      </c>
      <c r="F64" s="231" t="s">
        <v>1353</v>
      </c>
      <c r="G64" s="231" t="s">
        <v>1299</v>
      </c>
      <c r="H64" s="231" t="s">
        <v>1354</v>
      </c>
      <c r="I64" s="231" t="s">
        <v>1355</v>
      </c>
      <c r="J64" s="231" t="s">
        <v>1293</v>
      </c>
      <c r="K64" s="231" t="s">
        <v>923</v>
      </c>
      <c r="L64" s="231" t="s">
        <v>923</v>
      </c>
      <c r="M64" s="231" t="s">
        <v>923</v>
      </c>
      <c r="N64" s="231" t="s">
        <v>923</v>
      </c>
      <c r="O64" s="231" t="s">
        <v>923</v>
      </c>
      <c r="P64" s="231" t="s">
        <v>1356</v>
      </c>
      <c r="Q64" s="231" t="s">
        <v>1357</v>
      </c>
      <c r="R64" s="231" t="s">
        <v>923</v>
      </c>
      <c r="S64" s="231" t="s">
        <v>923</v>
      </c>
      <c r="T64" s="231" t="s">
        <v>923</v>
      </c>
      <c r="U64" s="231" t="s">
        <v>923</v>
      </c>
      <c r="V64" s="231" t="s">
        <v>923</v>
      </c>
      <c r="W64" s="231" t="s">
        <v>923</v>
      </c>
      <c r="X64" s="231" t="s">
        <v>923</v>
      </c>
      <c r="Y64" s="231" t="s">
        <v>923</v>
      </c>
      <c r="Z64" s="233" t="s">
        <v>923</v>
      </c>
    </row>
    <row r="65" spans="1:26" ht="409.5" hidden="1">
      <c r="A65" s="230" t="s">
        <v>1358</v>
      </c>
      <c r="B65" s="231" t="s">
        <v>1217</v>
      </c>
      <c r="C65" s="231" t="s">
        <v>1287</v>
      </c>
      <c r="D65" s="232" t="s">
        <v>1359</v>
      </c>
      <c r="E65" s="232" t="s">
        <v>1360</v>
      </c>
      <c r="F65" s="231" t="s">
        <v>1361</v>
      </c>
      <c r="G65" s="231" t="s">
        <v>1362</v>
      </c>
      <c r="H65" s="231" t="s">
        <v>1363</v>
      </c>
      <c r="I65" s="231" t="s">
        <v>1364</v>
      </c>
      <c r="J65" s="231" t="s">
        <v>923</v>
      </c>
      <c r="K65" s="231" t="s">
        <v>923</v>
      </c>
      <c r="L65" s="231" t="s">
        <v>923</v>
      </c>
      <c r="M65" s="231" t="s">
        <v>1365</v>
      </c>
      <c r="N65" s="231" t="s">
        <v>1366</v>
      </c>
      <c r="O65" s="231" t="s">
        <v>1367</v>
      </c>
      <c r="P65" s="231" t="s">
        <v>1368</v>
      </c>
      <c r="Q65" s="231" t="s">
        <v>1369</v>
      </c>
      <c r="R65" s="231" t="s">
        <v>1370</v>
      </c>
      <c r="S65" s="231" t="s">
        <v>1371</v>
      </c>
      <c r="T65" s="231" t="s">
        <v>923</v>
      </c>
      <c r="U65" s="231" t="s">
        <v>1372</v>
      </c>
      <c r="V65" s="231" t="s">
        <v>1373</v>
      </c>
      <c r="W65" s="231" t="s">
        <v>1374</v>
      </c>
      <c r="X65" s="231" t="s">
        <v>923</v>
      </c>
      <c r="Y65" s="231" t="s">
        <v>923</v>
      </c>
      <c r="Z65" s="233" t="s">
        <v>923</v>
      </c>
    </row>
    <row r="66" spans="1:26" ht="409.5" hidden="1">
      <c r="A66" s="230" t="s">
        <v>1358</v>
      </c>
      <c r="B66" s="231" t="s">
        <v>1217</v>
      </c>
      <c r="C66" s="231" t="s">
        <v>1287</v>
      </c>
      <c r="D66" s="232" t="s">
        <v>1359</v>
      </c>
      <c r="E66" s="232" t="s">
        <v>1375</v>
      </c>
      <c r="F66" s="231" t="s">
        <v>1361</v>
      </c>
      <c r="G66" s="231" t="s">
        <v>1376</v>
      </c>
      <c r="H66" s="231" t="s">
        <v>1377</v>
      </c>
      <c r="I66" s="231" t="s">
        <v>1378</v>
      </c>
      <c r="J66" s="231" t="s">
        <v>923</v>
      </c>
      <c r="K66" s="231" t="s">
        <v>923</v>
      </c>
      <c r="L66" s="231" t="s">
        <v>923</v>
      </c>
      <c r="M66" s="231" t="s">
        <v>1365</v>
      </c>
      <c r="N66" s="231"/>
      <c r="O66" s="231" t="s">
        <v>1379</v>
      </c>
      <c r="P66" s="231" t="s">
        <v>1368</v>
      </c>
      <c r="Q66" s="231" t="s">
        <v>1369</v>
      </c>
      <c r="R66" s="231" t="s">
        <v>1370</v>
      </c>
      <c r="S66" s="231" t="s">
        <v>1371</v>
      </c>
      <c r="T66" s="231" t="s">
        <v>923</v>
      </c>
      <c r="U66" s="231" t="s">
        <v>1380</v>
      </c>
      <c r="V66" s="231" t="s">
        <v>1373</v>
      </c>
      <c r="W66" s="231" t="s">
        <v>1374</v>
      </c>
      <c r="X66" s="231" t="s">
        <v>923</v>
      </c>
      <c r="Y66" s="231" t="s">
        <v>923</v>
      </c>
      <c r="Z66" s="233" t="s">
        <v>923</v>
      </c>
    </row>
    <row r="67" spans="1:26" ht="204.75" hidden="1">
      <c r="A67" s="230" t="s">
        <v>1286</v>
      </c>
      <c r="B67" s="231" t="s">
        <v>1217</v>
      </c>
      <c r="C67" s="231" t="s">
        <v>1287</v>
      </c>
      <c r="D67" s="232" t="s">
        <v>1381</v>
      </c>
      <c r="E67" s="232" t="s">
        <v>1382</v>
      </c>
      <c r="F67" s="231" t="s">
        <v>1383</v>
      </c>
      <c r="G67" s="231" t="s">
        <v>1384</v>
      </c>
      <c r="H67" s="231" t="s">
        <v>1385</v>
      </c>
      <c r="I67" s="231" t="s">
        <v>1386</v>
      </c>
      <c r="J67" s="231" t="s">
        <v>923</v>
      </c>
      <c r="K67" s="231" t="s">
        <v>923</v>
      </c>
      <c r="L67" s="231" t="s">
        <v>923</v>
      </c>
      <c r="M67" s="231" t="s">
        <v>923</v>
      </c>
      <c r="N67" s="231" t="s">
        <v>1387</v>
      </c>
      <c r="O67" s="231" t="s">
        <v>1388</v>
      </c>
      <c r="P67" s="231" t="s">
        <v>1389</v>
      </c>
      <c r="Q67" s="231" t="s">
        <v>1390</v>
      </c>
      <c r="R67" s="231" t="s">
        <v>923</v>
      </c>
      <c r="S67" s="231" t="s">
        <v>1391</v>
      </c>
      <c r="T67" s="231" t="s">
        <v>923</v>
      </c>
      <c r="U67" s="231" t="s">
        <v>923</v>
      </c>
      <c r="V67" s="231" t="s">
        <v>923</v>
      </c>
      <c r="W67" s="231" t="s">
        <v>1392</v>
      </c>
      <c r="X67" s="231" t="s">
        <v>923</v>
      </c>
      <c r="Y67" s="231" t="s">
        <v>923</v>
      </c>
      <c r="Z67" s="233" t="s">
        <v>1393</v>
      </c>
    </row>
    <row r="68" spans="1:26" ht="157.5" hidden="1">
      <c r="A68" s="230" t="s">
        <v>1295</v>
      </c>
      <c r="B68" s="231" t="s">
        <v>1217</v>
      </c>
      <c r="C68" s="231" t="s">
        <v>1287</v>
      </c>
      <c r="D68" s="232" t="s">
        <v>1381</v>
      </c>
      <c r="E68" s="232" t="s">
        <v>1394</v>
      </c>
      <c r="F68" s="231" t="s">
        <v>1395</v>
      </c>
      <c r="G68" s="231" t="s">
        <v>1384</v>
      </c>
      <c r="H68" s="231" t="s">
        <v>1385</v>
      </c>
      <c r="I68" s="231" t="s">
        <v>923</v>
      </c>
      <c r="J68" s="231" t="s">
        <v>923</v>
      </c>
      <c r="K68" s="231" t="s">
        <v>923</v>
      </c>
      <c r="L68" s="231" t="s">
        <v>923</v>
      </c>
      <c r="M68" s="231" t="s">
        <v>923</v>
      </c>
      <c r="N68" s="231" t="s">
        <v>1387</v>
      </c>
      <c r="O68" s="231" t="s">
        <v>1388</v>
      </c>
      <c r="P68" s="231" t="s">
        <v>1389</v>
      </c>
      <c r="Q68" s="231" t="s">
        <v>1390</v>
      </c>
      <c r="R68" s="231" t="s">
        <v>923</v>
      </c>
      <c r="S68" s="231" t="s">
        <v>923</v>
      </c>
      <c r="T68" s="231" t="s">
        <v>923</v>
      </c>
      <c r="U68" s="231" t="s">
        <v>923</v>
      </c>
      <c r="V68" s="231" t="s">
        <v>923</v>
      </c>
      <c r="W68" s="231" t="s">
        <v>1392</v>
      </c>
      <c r="X68" s="231" t="s">
        <v>923</v>
      </c>
      <c r="Y68" s="231" t="s">
        <v>923</v>
      </c>
      <c r="Z68" s="233" t="s">
        <v>1393</v>
      </c>
    </row>
    <row r="69" spans="1:26" ht="283.5" hidden="1">
      <c r="A69" s="230" t="s">
        <v>1295</v>
      </c>
      <c r="B69" s="231" t="s">
        <v>1217</v>
      </c>
      <c r="C69" s="231" t="s">
        <v>984</v>
      </c>
      <c r="D69" s="232" t="s">
        <v>1381</v>
      </c>
      <c r="E69" s="232" t="s">
        <v>1396</v>
      </c>
      <c r="F69" s="231" t="s">
        <v>1397</v>
      </c>
      <c r="G69" s="231" t="s">
        <v>1384</v>
      </c>
      <c r="H69" s="231" t="s">
        <v>1398</v>
      </c>
      <c r="I69" s="231" t="s">
        <v>1399</v>
      </c>
      <c r="J69" s="231" t="s">
        <v>923</v>
      </c>
      <c r="K69" s="231" t="s">
        <v>923</v>
      </c>
      <c r="L69" s="231" t="s">
        <v>923</v>
      </c>
      <c r="M69" s="231" t="s">
        <v>923</v>
      </c>
      <c r="N69" s="231" t="s">
        <v>1387</v>
      </c>
      <c r="O69" s="231" t="s">
        <v>1400</v>
      </c>
      <c r="P69" s="231" t="s">
        <v>1389</v>
      </c>
      <c r="Q69" s="231" t="s">
        <v>1390</v>
      </c>
      <c r="R69" s="231" t="s">
        <v>923</v>
      </c>
      <c r="S69" s="231" t="s">
        <v>923</v>
      </c>
      <c r="T69" s="231" t="s">
        <v>923</v>
      </c>
      <c r="U69" s="231" t="s">
        <v>923</v>
      </c>
      <c r="V69" s="231" t="s">
        <v>923</v>
      </c>
      <c r="W69" s="231" t="s">
        <v>1392</v>
      </c>
      <c r="X69" s="231" t="s">
        <v>923</v>
      </c>
      <c r="Y69" s="231" t="s">
        <v>923</v>
      </c>
      <c r="Z69" s="233" t="s">
        <v>1393</v>
      </c>
    </row>
    <row r="70" spans="1:26" ht="315" hidden="1">
      <c r="A70" s="230" t="s">
        <v>1295</v>
      </c>
      <c r="B70" s="231" t="s">
        <v>1217</v>
      </c>
      <c r="C70" s="231" t="s">
        <v>1287</v>
      </c>
      <c r="D70" s="232" t="s">
        <v>1381</v>
      </c>
      <c r="E70" s="232" t="s">
        <v>1401</v>
      </c>
      <c r="F70" s="231" t="s">
        <v>1402</v>
      </c>
      <c r="G70" s="231" t="s">
        <v>1384</v>
      </c>
      <c r="H70" s="231" t="s">
        <v>1398</v>
      </c>
      <c r="I70" s="234">
        <v>1</v>
      </c>
      <c r="J70" s="231" t="s">
        <v>923</v>
      </c>
      <c r="K70" s="231" t="s">
        <v>923</v>
      </c>
      <c r="L70" s="231" t="s">
        <v>923</v>
      </c>
      <c r="M70" s="231" t="s">
        <v>923</v>
      </c>
      <c r="N70" s="231" t="s">
        <v>1387</v>
      </c>
      <c r="O70" s="231" t="s">
        <v>1388</v>
      </c>
      <c r="P70" s="231" t="s">
        <v>1389</v>
      </c>
      <c r="Q70" s="231" t="s">
        <v>1390</v>
      </c>
      <c r="R70" s="231" t="s">
        <v>923</v>
      </c>
      <c r="S70" s="231" t="s">
        <v>923</v>
      </c>
      <c r="T70" s="231" t="s">
        <v>923</v>
      </c>
      <c r="U70" s="231" t="s">
        <v>923</v>
      </c>
      <c r="V70" s="231" t="s">
        <v>923</v>
      </c>
      <c r="W70" s="231" t="s">
        <v>1392</v>
      </c>
      <c r="X70" s="231" t="s">
        <v>923</v>
      </c>
      <c r="Y70" s="231" t="s">
        <v>923</v>
      </c>
      <c r="Z70" s="233" t="s">
        <v>1393</v>
      </c>
    </row>
    <row r="71" spans="1:26" ht="393.75" hidden="1">
      <c r="A71" s="230" t="s">
        <v>1295</v>
      </c>
      <c r="B71" s="231" t="s">
        <v>1217</v>
      </c>
      <c r="C71" s="231" t="s">
        <v>1287</v>
      </c>
      <c r="D71" s="232" t="s">
        <v>1381</v>
      </c>
      <c r="E71" s="232" t="s">
        <v>1403</v>
      </c>
      <c r="F71" s="231" t="s">
        <v>1404</v>
      </c>
      <c r="G71" s="231" t="s">
        <v>1384</v>
      </c>
      <c r="H71" s="231" t="s">
        <v>1405</v>
      </c>
      <c r="I71" s="231" t="s">
        <v>1406</v>
      </c>
      <c r="J71" s="231" t="s">
        <v>923</v>
      </c>
      <c r="K71" s="231" t="s">
        <v>923</v>
      </c>
      <c r="L71" s="231" t="s">
        <v>923</v>
      </c>
      <c r="M71" s="231" t="s">
        <v>923</v>
      </c>
      <c r="N71" s="231" t="s">
        <v>1387</v>
      </c>
      <c r="O71" s="231" t="s">
        <v>1388</v>
      </c>
      <c r="P71" s="231" t="s">
        <v>1389</v>
      </c>
      <c r="Q71" s="231" t="s">
        <v>1390</v>
      </c>
      <c r="R71" s="231" t="s">
        <v>923</v>
      </c>
      <c r="S71" s="231" t="s">
        <v>923</v>
      </c>
      <c r="T71" s="231" t="s">
        <v>923</v>
      </c>
      <c r="U71" s="231" t="s">
        <v>923</v>
      </c>
      <c r="V71" s="231" t="s">
        <v>923</v>
      </c>
      <c r="W71" s="231" t="s">
        <v>1392</v>
      </c>
      <c r="X71" s="231" t="s">
        <v>923</v>
      </c>
      <c r="Y71" s="231" t="s">
        <v>923</v>
      </c>
      <c r="Z71" s="233" t="s">
        <v>1393</v>
      </c>
    </row>
    <row r="72" spans="1:26" ht="409.5" hidden="1">
      <c r="A72" s="230" t="s">
        <v>1358</v>
      </c>
      <c r="B72" s="231" t="s">
        <v>1217</v>
      </c>
      <c r="C72" s="231" t="s">
        <v>1287</v>
      </c>
      <c r="D72" s="232" t="s">
        <v>1407</v>
      </c>
      <c r="E72" s="232" t="s">
        <v>1408</v>
      </c>
      <c r="F72" s="231" t="s">
        <v>1409</v>
      </c>
      <c r="G72" s="231" t="s">
        <v>1410</v>
      </c>
      <c r="H72" s="231"/>
      <c r="I72" s="231"/>
      <c r="J72" s="231"/>
      <c r="K72" s="231"/>
      <c r="L72" s="231"/>
      <c r="M72" s="231"/>
      <c r="N72" s="231" t="s">
        <v>1411</v>
      </c>
      <c r="O72" s="231" t="s">
        <v>1412</v>
      </c>
      <c r="P72" s="231"/>
      <c r="Q72" s="231"/>
      <c r="R72" s="231"/>
      <c r="S72" s="231"/>
      <c r="T72" s="231"/>
      <c r="U72" s="231"/>
      <c r="V72" s="231"/>
      <c r="W72" s="231" t="s">
        <v>1413</v>
      </c>
      <c r="X72" s="231"/>
      <c r="Y72" s="231"/>
      <c r="Z72" s="233"/>
    </row>
    <row r="73" spans="1:26" ht="267.75" hidden="1">
      <c r="A73" s="230" t="s">
        <v>1358</v>
      </c>
      <c r="B73" s="231" t="s">
        <v>1217</v>
      </c>
      <c r="C73" s="231" t="s">
        <v>1287</v>
      </c>
      <c r="D73" s="232" t="s">
        <v>1407</v>
      </c>
      <c r="E73" s="232" t="s">
        <v>1414</v>
      </c>
      <c r="F73" s="231" t="s">
        <v>1415</v>
      </c>
      <c r="G73" s="231"/>
      <c r="H73" s="231"/>
      <c r="I73" s="231"/>
      <c r="J73" s="231"/>
      <c r="K73" s="231"/>
      <c r="L73" s="231"/>
      <c r="M73" s="231"/>
      <c r="N73" s="231" t="s">
        <v>1416</v>
      </c>
      <c r="O73" s="231" t="s">
        <v>923</v>
      </c>
      <c r="P73" s="231" t="s">
        <v>923</v>
      </c>
      <c r="Q73" s="231" t="s">
        <v>923</v>
      </c>
      <c r="R73" s="231" t="s">
        <v>923</v>
      </c>
      <c r="S73" s="231" t="s">
        <v>923</v>
      </c>
      <c r="T73" s="231" t="s">
        <v>923</v>
      </c>
      <c r="U73" s="231" t="s">
        <v>923</v>
      </c>
      <c r="V73" s="231" t="s">
        <v>923</v>
      </c>
      <c r="W73" s="231" t="s">
        <v>923</v>
      </c>
      <c r="X73" s="231" t="s">
        <v>923</v>
      </c>
      <c r="Y73" s="231" t="s">
        <v>923</v>
      </c>
      <c r="Z73" s="233" t="s">
        <v>923</v>
      </c>
    </row>
    <row r="74" spans="1:26" ht="409.5" hidden="1">
      <c r="A74" s="230" t="s">
        <v>1358</v>
      </c>
      <c r="B74" s="231" t="s">
        <v>1217</v>
      </c>
      <c r="C74" s="231" t="s">
        <v>984</v>
      </c>
      <c r="D74" s="232" t="s">
        <v>1407</v>
      </c>
      <c r="E74" s="232" t="s">
        <v>1417</v>
      </c>
      <c r="F74" s="231" t="s">
        <v>1418</v>
      </c>
      <c r="G74" s="231"/>
      <c r="H74" s="231"/>
      <c r="I74" s="231"/>
      <c r="J74" s="231"/>
      <c r="K74" s="231"/>
      <c r="L74" s="231"/>
      <c r="M74" s="231"/>
      <c r="N74" s="231" t="s">
        <v>1419</v>
      </c>
      <c r="O74" s="231"/>
      <c r="P74" s="231" t="s">
        <v>1420</v>
      </c>
      <c r="Q74" s="231" t="s">
        <v>1421</v>
      </c>
      <c r="R74" s="231" t="s">
        <v>923</v>
      </c>
      <c r="S74" s="231" t="s">
        <v>923</v>
      </c>
      <c r="T74" s="231" t="s">
        <v>923</v>
      </c>
      <c r="U74" s="231" t="s">
        <v>923</v>
      </c>
      <c r="V74" s="231" t="s">
        <v>923</v>
      </c>
      <c r="W74" s="231" t="s">
        <v>923</v>
      </c>
      <c r="X74" s="231" t="s">
        <v>923</v>
      </c>
      <c r="Y74" s="231" t="s">
        <v>923</v>
      </c>
      <c r="Z74" s="233" t="s">
        <v>923</v>
      </c>
    </row>
    <row r="75" spans="1:26" ht="283.5" hidden="1">
      <c r="A75" s="230" t="s">
        <v>1358</v>
      </c>
      <c r="B75" s="231" t="s">
        <v>1217</v>
      </c>
      <c r="C75" s="231" t="s">
        <v>1287</v>
      </c>
      <c r="D75" s="232" t="s">
        <v>1407</v>
      </c>
      <c r="E75" s="232" t="s">
        <v>1422</v>
      </c>
      <c r="F75" s="231" t="s">
        <v>1423</v>
      </c>
      <c r="G75" s="231"/>
      <c r="H75" s="231"/>
      <c r="I75" s="231"/>
      <c r="J75" s="231"/>
      <c r="K75" s="231"/>
      <c r="L75" s="231"/>
      <c r="M75" s="231"/>
      <c r="N75" s="231" t="s">
        <v>1424</v>
      </c>
      <c r="O75" s="231" t="s">
        <v>1425</v>
      </c>
      <c r="P75" s="231" t="s">
        <v>923</v>
      </c>
      <c r="Q75" s="231" t="s">
        <v>923</v>
      </c>
      <c r="R75" s="231" t="s">
        <v>923</v>
      </c>
      <c r="S75" s="231" t="s">
        <v>923</v>
      </c>
      <c r="T75" s="231" t="s">
        <v>923</v>
      </c>
      <c r="U75" s="231" t="s">
        <v>923</v>
      </c>
      <c r="V75" s="231" t="s">
        <v>923</v>
      </c>
      <c r="W75" s="231" t="s">
        <v>923</v>
      </c>
      <c r="X75" s="231" t="s">
        <v>923</v>
      </c>
      <c r="Y75" s="231" t="s">
        <v>923</v>
      </c>
      <c r="Z75" s="233" t="s">
        <v>923</v>
      </c>
    </row>
    <row r="76" spans="1:26" ht="315" hidden="1">
      <c r="A76" s="230" t="s">
        <v>1358</v>
      </c>
      <c r="B76" s="231" t="s">
        <v>1217</v>
      </c>
      <c r="C76" s="231" t="s">
        <v>1287</v>
      </c>
      <c r="D76" s="232" t="s">
        <v>1407</v>
      </c>
      <c r="E76" s="232" t="s">
        <v>1426</v>
      </c>
      <c r="F76" s="231" t="s">
        <v>1427</v>
      </c>
      <c r="G76" s="231"/>
      <c r="H76" s="231"/>
      <c r="I76" s="231"/>
      <c r="J76" s="231"/>
      <c r="K76" s="231"/>
      <c r="L76" s="231"/>
      <c r="M76" s="231"/>
      <c r="N76" s="231" t="s">
        <v>1428</v>
      </c>
      <c r="O76" s="231" t="s">
        <v>1429</v>
      </c>
      <c r="P76" s="231" t="s">
        <v>923</v>
      </c>
      <c r="Q76" s="231" t="s">
        <v>923</v>
      </c>
      <c r="R76" s="231" t="s">
        <v>923</v>
      </c>
      <c r="S76" s="231" t="s">
        <v>923</v>
      </c>
      <c r="T76" s="231" t="s">
        <v>923</v>
      </c>
      <c r="U76" s="231" t="s">
        <v>923</v>
      </c>
      <c r="V76" s="231" t="s">
        <v>923</v>
      </c>
      <c r="W76" s="231" t="s">
        <v>923</v>
      </c>
      <c r="X76" s="231" t="s">
        <v>923</v>
      </c>
      <c r="Y76" s="231" t="s">
        <v>923</v>
      </c>
      <c r="Z76" s="233" t="s">
        <v>923</v>
      </c>
    </row>
    <row r="77" spans="1:26" ht="330.75" hidden="1">
      <c r="A77" s="230" t="s">
        <v>1358</v>
      </c>
      <c r="B77" s="231" t="s">
        <v>1217</v>
      </c>
      <c r="C77" s="231" t="s">
        <v>1287</v>
      </c>
      <c r="D77" s="232" t="s">
        <v>1407</v>
      </c>
      <c r="E77" s="232" t="s">
        <v>1430</v>
      </c>
      <c r="F77" s="231" t="s">
        <v>1431</v>
      </c>
      <c r="G77" s="231"/>
      <c r="H77" s="231"/>
      <c r="I77" s="231"/>
      <c r="J77" s="231"/>
      <c r="K77" s="231"/>
      <c r="L77" s="231"/>
      <c r="M77" s="231"/>
      <c r="N77" s="231" t="s">
        <v>1432</v>
      </c>
      <c r="O77" s="231" t="s">
        <v>1433</v>
      </c>
      <c r="P77" s="231" t="s">
        <v>923</v>
      </c>
      <c r="Q77" s="231" t="s">
        <v>923</v>
      </c>
      <c r="R77" s="231" t="s">
        <v>923</v>
      </c>
      <c r="S77" s="231" t="s">
        <v>923</v>
      </c>
      <c r="T77" s="231" t="s">
        <v>923</v>
      </c>
      <c r="U77" s="231" t="s">
        <v>923</v>
      </c>
      <c r="V77" s="231" t="s">
        <v>923</v>
      </c>
      <c r="W77" s="231" t="s">
        <v>923</v>
      </c>
      <c r="X77" s="231" t="s">
        <v>923</v>
      </c>
      <c r="Y77" s="231" t="s">
        <v>923</v>
      </c>
      <c r="Z77" s="233" t="s">
        <v>923</v>
      </c>
    </row>
    <row r="78" spans="1:26" ht="299.25" hidden="1">
      <c r="A78" s="230" t="s">
        <v>1358</v>
      </c>
      <c r="B78" s="231" t="s">
        <v>1217</v>
      </c>
      <c r="C78" s="231" t="s">
        <v>1287</v>
      </c>
      <c r="D78" s="232" t="s">
        <v>1407</v>
      </c>
      <c r="E78" s="232" t="s">
        <v>1434</v>
      </c>
      <c r="F78" s="231" t="s">
        <v>1435</v>
      </c>
      <c r="G78" s="231" t="s">
        <v>1436</v>
      </c>
      <c r="H78" s="231"/>
      <c r="I78" s="231"/>
      <c r="J78" s="231"/>
      <c r="K78" s="231"/>
      <c r="L78" s="231"/>
      <c r="M78" s="231"/>
      <c r="N78" s="231" t="s">
        <v>1437</v>
      </c>
      <c r="O78" s="231" t="s">
        <v>923</v>
      </c>
      <c r="P78" s="231" t="s">
        <v>923</v>
      </c>
      <c r="Q78" s="231" t="s">
        <v>923</v>
      </c>
      <c r="R78" s="231" t="s">
        <v>923</v>
      </c>
      <c r="S78" s="231" t="s">
        <v>923</v>
      </c>
      <c r="T78" s="231" t="s">
        <v>923</v>
      </c>
      <c r="U78" s="231" t="s">
        <v>923</v>
      </c>
      <c r="V78" s="231" t="s">
        <v>923</v>
      </c>
      <c r="W78" s="231" t="s">
        <v>923</v>
      </c>
      <c r="X78" s="231" t="s">
        <v>923</v>
      </c>
      <c r="Y78" s="231" t="s">
        <v>923</v>
      </c>
      <c r="Z78" s="233" t="s">
        <v>923</v>
      </c>
    </row>
    <row r="79" spans="1:26" ht="267.75" hidden="1">
      <c r="A79" s="230" t="s">
        <v>1358</v>
      </c>
      <c r="B79" s="231" t="s">
        <v>1217</v>
      </c>
      <c r="C79" s="231" t="s">
        <v>1287</v>
      </c>
      <c r="D79" s="232" t="s">
        <v>1407</v>
      </c>
      <c r="E79" s="232" t="s">
        <v>1438</v>
      </c>
      <c r="F79" s="231" t="s">
        <v>1439</v>
      </c>
      <c r="G79" s="231" t="s">
        <v>1440</v>
      </c>
      <c r="H79" s="231"/>
      <c r="I79" s="231"/>
      <c r="J79" s="231"/>
      <c r="K79" s="231"/>
      <c r="L79" s="231"/>
      <c r="M79" s="231"/>
      <c r="N79" s="231" t="s">
        <v>1441</v>
      </c>
      <c r="O79" s="231" t="s">
        <v>1442</v>
      </c>
      <c r="P79" s="231" t="s">
        <v>923</v>
      </c>
      <c r="Q79" s="231" t="s">
        <v>923</v>
      </c>
      <c r="R79" s="231" t="s">
        <v>923</v>
      </c>
      <c r="S79" s="231" t="s">
        <v>923</v>
      </c>
      <c r="T79" s="231" t="s">
        <v>923</v>
      </c>
      <c r="U79" s="231" t="s">
        <v>923</v>
      </c>
      <c r="V79" s="231" t="s">
        <v>923</v>
      </c>
      <c r="W79" s="231" t="s">
        <v>923</v>
      </c>
      <c r="X79" s="231" t="s">
        <v>923</v>
      </c>
      <c r="Y79" s="231" t="s">
        <v>923</v>
      </c>
      <c r="Z79" s="233" t="s">
        <v>923</v>
      </c>
    </row>
    <row r="80" spans="1:26" ht="252" hidden="1">
      <c r="A80" s="230" t="s">
        <v>1358</v>
      </c>
      <c r="B80" s="231" t="s">
        <v>1217</v>
      </c>
      <c r="C80" s="231" t="s">
        <v>1287</v>
      </c>
      <c r="D80" s="232" t="s">
        <v>1407</v>
      </c>
      <c r="E80" s="232" t="s">
        <v>1443</v>
      </c>
      <c r="F80" s="231" t="s">
        <v>1444</v>
      </c>
      <c r="G80" s="231"/>
      <c r="H80" s="231"/>
      <c r="I80" s="231"/>
      <c r="J80" s="231"/>
      <c r="K80" s="231"/>
      <c r="L80" s="231"/>
      <c r="M80" s="231"/>
      <c r="N80" s="231" t="s">
        <v>1445</v>
      </c>
      <c r="O80" s="231" t="s">
        <v>1446</v>
      </c>
      <c r="P80" s="231" t="s">
        <v>923</v>
      </c>
      <c r="Q80" s="231" t="s">
        <v>923</v>
      </c>
      <c r="R80" s="231" t="s">
        <v>923</v>
      </c>
      <c r="S80" s="231" t="s">
        <v>923</v>
      </c>
      <c r="T80" s="231" t="s">
        <v>923</v>
      </c>
      <c r="U80" s="231" t="s">
        <v>923</v>
      </c>
      <c r="V80" s="231" t="s">
        <v>923</v>
      </c>
      <c r="W80" s="231" t="s">
        <v>923</v>
      </c>
      <c r="X80" s="231" t="s">
        <v>923</v>
      </c>
      <c r="Y80" s="231" t="s">
        <v>923</v>
      </c>
      <c r="Z80" s="233" t="s">
        <v>923</v>
      </c>
    </row>
    <row r="81" spans="1:26" ht="267.75" hidden="1">
      <c r="A81" s="230" t="s">
        <v>1358</v>
      </c>
      <c r="B81" s="231" t="s">
        <v>1217</v>
      </c>
      <c r="C81" s="231" t="s">
        <v>1287</v>
      </c>
      <c r="D81" s="232" t="s">
        <v>1407</v>
      </c>
      <c r="E81" s="232" t="s">
        <v>1447</v>
      </c>
      <c r="F81" s="231" t="s">
        <v>1448</v>
      </c>
      <c r="G81" s="231" t="s">
        <v>1449</v>
      </c>
      <c r="H81" s="231"/>
      <c r="I81" s="231"/>
      <c r="J81" s="231"/>
      <c r="K81" s="231"/>
      <c r="L81" s="231"/>
      <c r="M81" s="231"/>
      <c r="N81" s="231" t="s">
        <v>1450</v>
      </c>
      <c r="O81" s="231" t="s">
        <v>1451</v>
      </c>
      <c r="P81" s="231" t="s">
        <v>923</v>
      </c>
      <c r="Q81" s="231" t="s">
        <v>923</v>
      </c>
      <c r="R81" s="231" t="s">
        <v>923</v>
      </c>
      <c r="S81" s="231" t="s">
        <v>923</v>
      </c>
      <c r="T81" s="231" t="s">
        <v>923</v>
      </c>
      <c r="U81" s="231" t="s">
        <v>923</v>
      </c>
      <c r="V81" s="231" t="s">
        <v>923</v>
      </c>
      <c r="W81" s="231" t="s">
        <v>923</v>
      </c>
      <c r="X81" s="231" t="s">
        <v>923</v>
      </c>
      <c r="Y81" s="231" t="s">
        <v>923</v>
      </c>
      <c r="Z81" s="233" t="s">
        <v>923</v>
      </c>
    </row>
    <row r="82" spans="1:26" ht="110.25" hidden="1">
      <c r="A82" s="230" t="s">
        <v>1452</v>
      </c>
      <c r="B82" s="231" t="s">
        <v>1217</v>
      </c>
      <c r="C82" s="231" t="s">
        <v>1453</v>
      </c>
      <c r="D82" s="232" t="s">
        <v>1454</v>
      </c>
      <c r="E82" s="232" t="s">
        <v>1455</v>
      </c>
      <c r="F82" s="231" t="s">
        <v>1456</v>
      </c>
      <c r="G82" s="231" t="s">
        <v>923</v>
      </c>
      <c r="H82" s="231" t="s">
        <v>923</v>
      </c>
      <c r="I82" s="231" t="s">
        <v>923</v>
      </c>
      <c r="J82" s="231" t="s">
        <v>923</v>
      </c>
      <c r="K82" s="231" t="s">
        <v>923</v>
      </c>
      <c r="L82" s="231" t="s">
        <v>923</v>
      </c>
      <c r="M82" s="231" t="s">
        <v>923</v>
      </c>
      <c r="N82" s="231" t="s">
        <v>1457</v>
      </c>
      <c r="O82" s="231" t="s">
        <v>923</v>
      </c>
      <c r="P82" s="231" t="s">
        <v>923</v>
      </c>
      <c r="Q82" s="231" t="s">
        <v>923</v>
      </c>
      <c r="R82" s="231" t="s">
        <v>923</v>
      </c>
      <c r="S82" s="231" t="s">
        <v>923</v>
      </c>
      <c r="T82" s="231" t="s">
        <v>923</v>
      </c>
      <c r="U82" s="231" t="s">
        <v>923</v>
      </c>
      <c r="V82" s="231" t="s">
        <v>923</v>
      </c>
      <c r="W82" s="231" t="s">
        <v>923</v>
      </c>
      <c r="X82" s="231" t="s">
        <v>923</v>
      </c>
      <c r="Y82" s="231" t="s">
        <v>923</v>
      </c>
      <c r="Z82" s="233" t="s">
        <v>923</v>
      </c>
    </row>
    <row r="83" spans="1:26" ht="110.25" hidden="1">
      <c r="A83" s="230" t="s">
        <v>1452</v>
      </c>
      <c r="B83" s="231" t="s">
        <v>1217</v>
      </c>
      <c r="C83" s="231" t="s">
        <v>1287</v>
      </c>
      <c r="D83" s="232" t="s">
        <v>1454</v>
      </c>
      <c r="E83" s="232" t="s">
        <v>1455</v>
      </c>
      <c r="F83" s="231" t="s">
        <v>1456</v>
      </c>
      <c r="G83" s="231" t="s">
        <v>923</v>
      </c>
      <c r="H83" s="231" t="s">
        <v>923</v>
      </c>
      <c r="I83" s="231" t="s">
        <v>923</v>
      </c>
      <c r="J83" s="231" t="s">
        <v>923</v>
      </c>
      <c r="K83" s="231" t="s">
        <v>923</v>
      </c>
      <c r="L83" s="231" t="s">
        <v>923</v>
      </c>
      <c r="M83" s="231" t="s">
        <v>923</v>
      </c>
      <c r="N83" s="231" t="s">
        <v>1457</v>
      </c>
      <c r="O83" s="231" t="s">
        <v>923</v>
      </c>
      <c r="P83" s="231" t="s">
        <v>923</v>
      </c>
      <c r="Q83" s="231" t="s">
        <v>923</v>
      </c>
      <c r="R83" s="231" t="s">
        <v>923</v>
      </c>
      <c r="S83" s="231" t="s">
        <v>923</v>
      </c>
      <c r="T83" s="231" t="s">
        <v>923</v>
      </c>
      <c r="U83" s="231" t="s">
        <v>923</v>
      </c>
      <c r="V83" s="231" t="s">
        <v>923</v>
      </c>
      <c r="W83" s="231" t="s">
        <v>923</v>
      </c>
      <c r="X83" s="231" t="s">
        <v>923</v>
      </c>
      <c r="Y83" s="231" t="s">
        <v>923</v>
      </c>
      <c r="Z83" s="233" t="s">
        <v>923</v>
      </c>
    </row>
    <row r="84" spans="1:26" ht="409.5" hidden="1">
      <c r="A84" s="230" t="s">
        <v>1452</v>
      </c>
      <c r="B84" s="231" t="s">
        <v>1217</v>
      </c>
      <c r="C84" s="231" t="s">
        <v>1287</v>
      </c>
      <c r="D84" s="232" t="s">
        <v>1031</v>
      </c>
      <c r="E84" s="232" t="s">
        <v>1458</v>
      </c>
      <c r="F84" s="231" t="s">
        <v>1459</v>
      </c>
      <c r="G84" s="231" t="s">
        <v>1460</v>
      </c>
      <c r="H84" s="231" t="s">
        <v>1461</v>
      </c>
      <c r="I84" s="231" t="s">
        <v>1462</v>
      </c>
      <c r="J84" s="231" t="s">
        <v>1463</v>
      </c>
      <c r="K84" s="231" t="s">
        <v>1464</v>
      </c>
      <c r="L84" s="231" t="s">
        <v>1465</v>
      </c>
      <c r="M84" s="231" t="s">
        <v>1466</v>
      </c>
      <c r="N84" s="231" t="s">
        <v>1467</v>
      </c>
      <c r="O84" s="231" t="s">
        <v>1468</v>
      </c>
      <c r="P84" s="231" t="s">
        <v>1469</v>
      </c>
      <c r="Q84" s="231" t="s">
        <v>1470</v>
      </c>
      <c r="R84" s="231" t="s">
        <v>1470</v>
      </c>
      <c r="S84" s="231" t="s">
        <v>1471</v>
      </c>
      <c r="T84" s="231" t="s">
        <v>1472</v>
      </c>
      <c r="U84" s="231" t="s">
        <v>1473</v>
      </c>
      <c r="V84" s="231" t="s">
        <v>1474</v>
      </c>
      <c r="W84" s="231" t="s">
        <v>1475</v>
      </c>
      <c r="X84" s="231" t="s">
        <v>1476</v>
      </c>
      <c r="Y84" s="231" t="s">
        <v>1477</v>
      </c>
      <c r="Z84" s="233" t="s">
        <v>1478</v>
      </c>
    </row>
    <row r="85" spans="1:26" ht="189" hidden="1">
      <c r="A85" s="230" t="s">
        <v>1452</v>
      </c>
      <c r="B85" s="231" t="s">
        <v>1217</v>
      </c>
      <c r="C85" s="231" t="s">
        <v>1218</v>
      </c>
      <c r="D85" s="232" t="s">
        <v>1479</v>
      </c>
      <c r="E85" s="232" t="s">
        <v>1480</v>
      </c>
      <c r="F85" s="231" t="s">
        <v>1481</v>
      </c>
      <c r="G85" s="231" t="s">
        <v>923</v>
      </c>
      <c r="H85" s="231" t="s">
        <v>923</v>
      </c>
      <c r="I85" s="231" t="s">
        <v>923</v>
      </c>
      <c r="J85" s="231" t="s">
        <v>923</v>
      </c>
      <c r="K85" s="231" t="s">
        <v>923</v>
      </c>
      <c r="L85" s="231" t="s">
        <v>923</v>
      </c>
      <c r="M85" s="231" t="s">
        <v>1482</v>
      </c>
      <c r="N85" s="231" t="s">
        <v>923</v>
      </c>
      <c r="O85" s="231" t="s">
        <v>923</v>
      </c>
      <c r="P85" s="231" t="s">
        <v>1483</v>
      </c>
      <c r="Q85" s="231" t="s">
        <v>1484</v>
      </c>
      <c r="R85" s="234">
        <v>1</v>
      </c>
      <c r="S85" s="231" t="s">
        <v>1485</v>
      </c>
      <c r="T85" s="231" t="s">
        <v>1486</v>
      </c>
      <c r="U85" s="231" t="s">
        <v>923</v>
      </c>
      <c r="V85" s="231" t="s">
        <v>1487</v>
      </c>
      <c r="W85" s="231" t="s">
        <v>1488</v>
      </c>
      <c r="X85" s="231" t="s">
        <v>1489</v>
      </c>
      <c r="Y85" s="231" t="s">
        <v>923</v>
      </c>
      <c r="Z85" s="233" t="s">
        <v>923</v>
      </c>
    </row>
    <row r="86" spans="1:26" ht="252" hidden="1">
      <c r="A86" s="230" t="s">
        <v>1452</v>
      </c>
      <c r="B86" s="231" t="s">
        <v>1217</v>
      </c>
      <c r="C86" s="231" t="s">
        <v>1287</v>
      </c>
      <c r="D86" s="232" t="s">
        <v>1454</v>
      </c>
      <c r="E86" s="232" t="s">
        <v>1490</v>
      </c>
      <c r="F86" s="231" t="s">
        <v>1491</v>
      </c>
      <c r="G86" s="231" t="s">
        <v>1492</v>
      </c>
      <c r="H86" s="231"/>
      <c r="I86" s="231" t="s">
        <v>1493</v>
      </c>
      <c r="J86" s="231"/>
      <c r="K86" s="231"/>
      <c r="L86" s="231"/>
      <c r="M86" s="231"/>
      <c r="N86" s="231" t="s">
        <v>1494</v>
      </c>
      <c r="O86" s="231" t="s">
        <v>1495</v>
      </c>
      <c r="P86" s="231"/>
      <c r="Q86" s="231"/>
      <c r="R86" s="234"/>
      <c r="S86" s="231"/>
      <c r="T86" s="231"/>
      <c r="U86" s="231"/>
      <c r="V86" s="231" t="s">
        <v>1496</v>
      </c>
      <c r="W86" s="231"/>
      <c r="X86" s="231"/>
      <c r="Y86" s="231"/>
      <c r="Z86" s="233"/>
    </row>
    <row r="87" spans="1:26" ht="283.5" hidden="1">
      <c r="A87" s="230" t="s">
        <v>1452</v>
      </c>
      <c r="B87" s="231" t="s">
        <v>1217</v>
      </c>
      <c r="C87" s="231" t="s">
        <v>1287</v>
      </c>
      <c r="D87" s="232" t="s">
        <v>1454</v>
      </c>
      <c r="E87" s="232" t="s">
        <v>1497</v>
      </c>
      <c r="F87" s="231" t="s">
        <v>1498</v>
      </c>
      <c r="G87" s="231" t="s">
        <v>1499</v>
      </c>
      <c r="H87" s="231"/>
      <c r="I87" s="231" t="s">
        <v>1500</v>
      </c>
      <c r="J87" s="231"/>
      <c r="K87" s="231"/>
      <c r="L87" s="231"/>
      <c r="M87" s="231"/>
      <c r="N87" s="231" t="s">
        <v>1501</v>
      </c>
      <c r="O87" s="231"/>
      <c r="P87" s="231"/>
      <c r="Q87" s="231"/>
      <c r="R87" s="234"/>
      <c r="S87" s="231"/>
      <c r="T87" s="231"/>
      <c r="U87" s="231"/>
      <c r="V87" s="231" t="s">
        <v>1502</v>
      </c>
      <c r="W87" s="231"/>
      <c r="X87" s="231"/>
      <c r="Y87" s="231"/>
      <c r="Z87" s="233"/>
    </row>
    <row r="88" spans="1:26" ht="31.5" hidden="1">
      <c r="A88" s="230" t="s">
        <v>1452</v>
      </c>
      <c r="B88" s="231" t="s">
        <v>1217</v>
      </c>
      <c r="C88" s="231" t="s">
        <v>1287</v>
      </c>
      <c r="D88" s="232" t="s">
        <v>1503</v>
      </c>
      <c r="E88" s="232" t="s">
        <v>1504</v>
      </c>
      <c r="F88" s="231"/>
      <c r="G88" s="231"/>
      <c r="H88" s="231"/>
      <c r="I88" s="231"/>
      <c r="J88" s="231"/>
      <c r="K88" s="231"/>
      <c r="L88" s="231"/>
      <c r="M88" s="231"/>
      <c r="N88" s="231"/>
      <c r="O88" s="231"/>
      <c r="P88" s="231"/>
      <c r="Q88" s="231"/>
      <c r="R88" s="231"/>
      <c r="S88" s="231"/>
      <c r="T88" s="231"/>
      <c r="U88" s="231"/>
      <c r="V88" s="231"/>
      <c r="W88" s="231"/>
      <c r="X88" s="231"/>
      <c r="Y88" s="231"/>
      <c r="Z88" s="233"/>
    </row>
    <row r="89" spans="1:26" ht="409.5">
      <c r="A89" s="230" t="s">
        <v>1505</v>
      </c>
      <c r="B89" s="231" t="s">
        <v>1217</v>
      </c>
      <c r="C89" s="231" t="s">
        <v>984</v>
      </c>
      <c r="D89" s="232" t="s">
        <v>632</v>
      </c>
      <c r="E89" s="232" t="s">
        <v>1506</v>
      </c>
      <c r="F89" s="231" t="s">
        <v>1507</v>
      </c>
      <c r="G89" s="231" t="s">
        <v>1508</v>
      </c>
      <c r="H89" s="231" t="s">
        <v>1509</v>
      </c>
      <c r="I89" s="231" t="s">
        <v>1510</v>
      </c>
      <c r="J89" s="231" t="s">
        <v>1511</v>
      </c>
      <c r="K89" s="231" t="s">
        <v>1511</v>
      </c>
      <c r="L89" s="231" t="s">
        <v>1511</v>
      </c>
      <c r="M89" s="231" t="s">
        <v>1511</v>
      </c>
      <c r="N89" s="231" t="s">
        <v>1512</v>
      </c>
      <c r="O89" s="231" t="s">
        <v>1513</v>
      </c>
      <c r="P89" s="242" t="s">
        <v>1061</v>
      </c>
      <c r="Q89" s="231" t="s">
        <v>1514</v>
      </c>
      <c r="R89" s="231" t="s">
        <v>1511</v>
      </c>
      <c r="S89" s="231" t="s">
        <v>1515</v>
      </c>
      <c r="T89" s="231" t="s">
        <v>1516</v>
      </c>
      <c r="U89" s="231" t="s">
        <v>1517</v>
      </c>
      <c r="V89" s="231" t="s">
        <v>1511</v>
      </c>
      <c r="W89" s="231" t="s">
        <v>1514</v>
      </c>
      <c r="X89" s="231" t="s">
        <v>1514</v>
      </c>
      <c r="Y89" s="231" t="s">
        <v>1514</v>
      </c>
      <c r="Z89" s="233" t="s">
        <v>1518</v>
      </c>
    </row>
    <row r="90" spans="1:26" ht="409.5">
      <c r="A90" s="230" t="s">
        <v>1505</v>
      </c>
      <c r="B90" s="231" t="s">
        <v>1217</v>
      </c>
      <c r="C90" s="231" t="s">
        <v>984</v>
      </c>
      <c r="D90" s="232" t="s">
        <v>632</v>
      </c>
      <c r="E90" s="232" t="s">
        <v>1519</v>
      </c>
      <c r="F90" s="231" t="s">
        <v>1520</v>
      </c>
      <c r="G90" s="231" t="s">
        <v>1521</v>
      </c>
      <c r="H90" s="231" t="s">
        <v>1522</v>
      </c>
      <c r="I90" s="231" t="s">
        <v>1523</v>
      </c>
      <c r="J90" s="231" t="s">
        <v>1524</v>
      </c>
      <c r="K90" s="231" t="s">
        <v>1511</v>
      </c>
      <c r="L90" s="231" t="s">
        <v>1511</v>
      </c>
      <c r="M90" s="231" t="s">
        <v>1511</v>
      </c>
      <c r="N90" s="231" t="s">
        <v>1525</v>
      </c>
      <c r="O90" s="231" t="s">
        <v>1526</v>
      </c>
      <c r="P90" s="231" t="s">
        <v>1527</v>
      </c>
      <c r="Q90" s="231" t="s">
        <v>1528</v>
      </c>
      <c r="R90" s="231" t="s">
        <v>1511</v>
      </c>
      <c r="S90" s="231" t="s">
        <v>1515</v>
      </c>
      <c r="T90" s="231" t="s">
        <v>1516</v>
      </c>
      <c r="U90" s="231" t="s">
        <v>1517</v>
      </c>
      <c r="V90" s="231" t="s">
        <v>1511</v>
      </c>
      <c r="W90" s="231" t="s">
        <v>1514</v>
      </c>
      <c r="X90" s="231" t="s">
        <v>1514</v>
      </c>
      <c r="Y90" s="231" t="s">
        <v>1514</v>
      </c>
      <c r="Z90" s="233" t="s">
        <v>1518</v>
      </c>
    </row>
    <row r="91" spans="1:26" ht="409.5">
      <c r="A91" s="230" t="s">
        <v>1505</v>
      </c>
      <c r="B91" s="231" t="s">
        <v>1217</v>
      </c>
      <c r="C91" s="231" t="s">
        <v>984</v>
      </c>
      <c r="D91" s="232" t="s">
        <v>632</v>
      </c>
      <c r="E91" s="232" t="s">
        <v>1529</v>
      </c>
      <c r="F91" s="231" t="s">
        <v>1530</v>
      </c>
      <c r="G91" s="231" t="s">
        <v>1531</v>
      </c>
      <c r="H91" s="231" t="s">
        <v>1532</v>
      </c>
      <c r="I91" s="231" t="s">
        <v>1523</v>
      </c>
      <c r="J91" s="231" t="s">
        <v>1533</v>
      </c>
      <c r="K91" s="231" t="s">
        <v>1511</v>
      </c>
      <c r="L91" s="231" t="s">
        <v>1511</v>
      </c>
      <c r="M91" s="231" t="s">
        <v>1511</v>
      </c>
      <c r="N91" s="231" t="s">
        <v>1534</v>
      </c>
      <c r="O91" s="231" t="s">
        <v>1511</v>
      </c>
      <c r="P91" s="231" t="s">
        <v>1527</v>
      </c>
      <c r="Q91" s="231" t="s">
        <v>1528</v>
      </c>
      <c r="R91" s="231" t="s">
        <v>1511</v>
      </c>
      <c r="S91" s="231" t="s">
        <v>1515</v>
      </c>
      <c r="T91" s="231" t="s">
        <v>1516</v>
      </c>
      <c r="U91" s="231" t="s">
        <v>1517</v>
      </c>
      <c r="V91" s="231" t="s">
        <v>1511</v>
      </c>
      <c r="W91" s="231" t="s">
        <v>1514</v>
      </c>
      <c r="X91" s="231" t="s">
        <v>1514</v>
      </c>
      <c r="Y91" s="231" t="s">
        <v>1514</v>
      </c>
      <c r="Z91" s="233" t="s">
        <v>1518</v>
      </c>
    </row>
    <row r="92" spans="1:26" ht="409.5">
      <c r="A92" s="230" t="s">
        <v>1505</v>
      </c>
      <c r="B92" s="231" t="s">
        <v>1217</v>
      </c>
      <c r="C92" s="231" t="s">
        <v>984</v>
      </c>
      <c r="D92" s="232" t="s">
        <v>632</v>
      </c>
      <c r="E92" s="232" t="s">
        <v>1535</v>
      </c>
      <c r="F92" s="231" t="s">
        <v>1536</v>
      </c>
      <c r="G92" s="231" t="s">
        <v>1537</v>
      </c>
      <c r="H92" s="231" t="s">
        <v>1532</v>
      </c>
      <c r="I92" s="231" t="s">
        <v>1523</v>
      </c>
      <c r="J92" s="231" t="s">
        <v>1511</v>
      </c>
      <c r="K92" s="231" t="s">
        <v>1511</v>
      </c>
      <c r="L92" s="231" t="s">
        <v>1511</v>
      </c>
      <c r="M92" s="231" t="s">
        <v>1511</v>
      </c>
      <c r="N92" s="231" t="s">
        <v>1538</v>
      </c>
      <c r="O92" s="231" t="s">
        <v>1539</v>
      </c>
      <c r="P92" s="231" t="s">
        <v>1527</v>
      </c>
      <c r="Q92" s="231" t="s">
        <v>1528</v>
      </c>
      <c r="R92" s="231" t="s">
        <v>1511</v>
      </c>
      <c r="S92" s="231" t="s">
        <v>1515</v>
      </c>
      <c r="T92" s="231" t="s">
        <v>1516</v>
      </c>
      <c r="U92" s="231" t="s">
        <v>1517</v>
      </c>
      <c r="V92" s="231" t="s">
        <v>1511</v>
      </c>
      <c r="W92" s="231" t="s">
        <v>1514</v>
      </c>
      <c r="X92" s="231" t="s">
        <v>1514</v>
      </c>
      <c r="Y92" s="231" t="s">
        <v>1514</v>
      </c>
      <c r="Z92" s="233" t="s">
        <v>1518</v>
      </c>
    </row>
    <row r="93" spans="1:26" ht="409.5">
      <c r="A93" s="230" t="s">
        <v>1505</v>
      </c>
      <c r="B93" s="231" t="s">
        <v>1217</v>
      </c>
      <c r="C93" s="231" t="s">
        <v>984</v>
      </c>
      <c r="D93" s="232" t="s">
        <v>632</v>
      </c>
      <c r="E93" s="235" t="s">
        <v>1540</v>
      </c>
      <c r="F93" s="231" t="s">
        <v>1541</v>
      </c>
      <c r="G93" s="231" t="s">
        <v>1542</v>
      </c>
      <c r="H93" s="231" t="s">
        <v>1543</v>
      </c>
      <c r="I93" s="231" t="s">
        <v>1523</v>
      </c>
      <c r="J93" s="231" t="s">
        <v>1511</v>
      </c>
      <c r="K93" s="231" t="s">
        <v>1511</v>
      </c>
      <c r="L93" s="231" t="s">
        <v>1511</v>
      </c>
      <c r="M93" s="231" t="s">
        <v>1511</v>
      </c>
      <c r="N93" s="231" t="s">
        <v>1544</v>
      </c>
      <c r="O93" s="231" t="s">
        <v>1545</v>
      </c>
      <c r="P93" s="231" t="s">
        <v>1527</v>
      </c>
      <c r="Q93" s="231" t="s">
        <v>1528</v>
      </c>
      <c r="R93" s="231" t="s">
        <v>1514</v>
      </c>
      <c r="S93" s="231" t="s">
        <v>1515</v>
      </c>
      <c r="T93" s="231" t="s">
        <v>1516</v>
      </c>
      <c r="U93" s="231" t="s">
        <v>1517</v>
      </c>
      <c r="V93" s="231" t="s">
        <v>1514</v>
      </c>
      <c r="W93" s="231" t="s">
        <v>1514</v>
      </c>
      <c r="X93" s="231" t="s">
        <v>1514</v>
      </c>
      <c r="Y93" s="231" t="s">
        <v>1514</v>
      </c>
      <c r="Z93" s="233" t="s">
        <v>1518</v>
      </c>
    </row>
    <row r="94" spans="1:26" ht="409.5">
      <c r="A94" s="230" t="s">
        <v>1505</v>
      </c>
      <c r="B94" s="231" t="s">
        <v>1217</v>
      </c>
      <c r="C94" s="231" t="s">
        <v>984</v>
      </c>
      <c r="D94" s="232" t="s">
        <v>632</v>
      </c>
      <c r="E94" s="232" t="s">
        <v>1546</v>
      </c>
      <c r="F94" s="231" t="s">
        <v>1547</v>
      </c>
      <c r="G94" s="231" t="s">
        <v>1548</v>
      </c>
      <c r="H94" s="231" t="s">
        <v>1532</v>
      </c>
      <c r="I94" s="231" t="s">
        <v>1523</v>
      </c>
      <c r="J94" s="231" t="s">
        <v>1511</v>
      </c>
      <c r="K94" s="231" t="s">
        <v>1511</v>
      </c>
      <c r="L94" s="231" t="s">
        <v>1511</v>
      </c>
      <c r="M94" s="231" t="s">
        <v>1511</v>
      </c>
      <c r="N94" s="231" t="s">
        <v>1549</v>
      </c>
      <c r="O94" s="231" t="s">
        <v>1550</v>
      </c>
      <c r="P94" s="231" t="s">
        <v>1527</v>
      </c>
      <c r="Q94" s="231" t="s">
        <v>1528</v>
      </c>
      <c r="R94" s="231" t="s">
        <v>1514</v>
      </c>
      <c r="S94" s="231" t="s">
        <v>1515</v>
      </c>
      <c r="T94" s="231" t="s">
        <v>1516</v>
      </c>
      <c r="U94" s="231" t="s">
        <v>1517</v>
      </c>
      <c r="V94" s="231" t="s">
        <v>1514</v>
      </c>
      <c r="W94" s="231" t="s">
        <v>1514</v>
      </c>
      <c r="X94" s="231" t="s">
        <v>1514</v>
      </c>
      <c r="Y94" s="231" t="s">
        <v>1514</v>
      </c>
      <c r="Z94" s="233" t="s">
        <v>1518</v>
      </c>
    </row>
    <row r="95" spans="1:26" ht="409.5">
      <c r="A95" s="230" t="s">
        <v>1505</v>
      </c>
      <c r="B95" s="231" t="s">
        <v>1217</v>
      </c>
      <c r="C95" s="231" t="s">
        <v>984</v>
      </c>
      <c r="D95" s="232" t="s">
        <v>632</v>
      </c>
      <c r="E95" s="232" t="s">
        <v>1551</v>
      </c>
      <c r="F95" s="242" t="s">
        <v>1552</v>
      </c>
      <c r="G95" s="231" t="s">
        <v>1553</v>
      </c>
      <c r="H95" s="231" t="s">
        <v>1554</v>
      </c>
      <c r="I95" s="231" t="s">
        <v>1523</v>
      </c>
      <c r="J95" s="231" t="s">
        <v>1511</v>
      </c>
      <c r="K95" s="231" t="s">
        <v>1511</v>
      </c>
      <c r="L95" s="231" t="s">
        <v>1511</v>
      </c>
      <c r="M95" s="231" t="s">
        <v>1511</v>
      </c>
      <c r="N95" s="231" t="s">
        <v>1534</v>
      </c>
      <c r="O95" s="231" t="s">
        <v>1511</v>
      </c>
      <c r="P95" s="231" t="s">
        <v>1527</v>
      </c>
      <c r="Q95" s="231" t="s">
        <v>1528</v>
      </c>
      <c r="R95" s="231" t="s">
        <v>1514</v>
      </c>
      <c r="S95" s="231" t="s">
        <v>1515</v>
      </c>
      <c r="T95" s="231" t="s">
        <v>1516</v>
      </c>
      <c r="U95" s="231" t="s">
        <v>1517</v>
      </c>
      <c r="V95" s="231" t="s">
        <v>1514</v>
      </c>
      <c r="W95" s="231" t="s">
        <v>1514</v>
      </c>
      <c r="X95" s="231" t="s">
        <v>1514</v>
      </c>
      <c r="Y95" s="231" t="s">
        <v>1514</v>
      </c>
      <c r="Z95" s="233" t="s">
        <v>1518</v>
      </c>
    </row>
    <row r="96" spans="1:26" ht="409.5">
      <c r="A96" s="230" t="s">
        <v>1505</v>
      </c>
      <c r="B96" s="231" t="s">
        <v>1217</v>
      </c>
      <c r="C96" s="231" t="s">
        <v>984</v>
      </c>
      <c r="D96" s="232" t="s">
        <v>632</v>
      </c>
      <c r="E96" s="232" t="s">
        <v>1555</v>
      </c>
      <c r="F96" s="231" t="s">
        <v>1556</v>
      </c>
      <c r="G96" s="231" t="s">
        <v>1557</v>
      </c>
      <c r="H96" s="231" t="s">
        <v>1532</v>
      </c>
      <c r="I96" s="231" t="s">
        <v>1523</v>
      </c>
      <c r="J96" s="231" t="s">
        <v>1511</v>
      </c>
      <c r="K96" s="231" t="s">
        <v>1511</v>
      </c>
      <c r="L96" s="231" t="s">
        <v>1511</v>
      </c>
      <c r="M96" s="231" t="s">
        <v>1511</v>
      </c>
      <c r="N96" s="231" t="s">
        <v>1558</v>
      </c>
      <c r="O96" s="231" t="s">
        <v>1559</v>
      </c>
      <c r="P96" s="231" t="s">
        <v>1527</v>
      </c>
      <c r="Q96" s="231" t="s">
        <v>1528</v>
      </c>
      <c r="R96" s="231" t="s">
        <v>1514</v>
      </c>
      <c r="S96" s="231" t="s">
        <v>1515</v>
      </c>
      <c r="T96" s="231" t="s">
        <v>1516</v>
      </c>
      <c r="U96" s="231" t="s">
        <v>1517</v>
      </c>
      <c r="V96" s="231" t="s">
        <v>1514</v>
      </c>
      <c r="W96" s="231" t="s">
        <v>1514</v>
      </c>
      <c r="X96" s="231" t="s">
        <v>1514</v>
      </c>
      <c r="Y96" s="231" t="s">
        <v>1514</v>
      </c>
      <c r="Z96" s="233" t="s">
        <v>1518</v>
      </c>
    </row>
    <row r="97" spans="1:26" ht="409.5">
      <c r="A97" s="230" t="s">
        <v>1505</v>
      </c>
      <c r="B97" s="231" t="s">
        <v>1217</v>
      </c>
      <c r="C97" s="231" t="s">
        <v>984</v>
      </c>
      <c r="D97" s="232" t="s">
        <v>632</v>
      </c>
      <c r="E97" s="232" t="s">
        <v>1560</v>
      </c>
      <c r="F97" s="231" t="s">
        <v>1561</v>
      </c>
      <c r="G97" s="231" t="s">
        <v>1562</v>
      </c>
      <c r="H97" s="231" t="s">
        <v>1532</v>
      </c>
      <c r="I97" s="231" t="s">
        <v>1523</v>
      </c>
      <c r="J97" s="231" t="s">
        <v>1511</v>
      </c>
      <c r="K97" s="231" t="s">
        <v>1511</v>
      </c>
      <c r="L97" s="231" t="s">
        <v>1511</v>
      </c>
      <c r="M97" s="231" t="s">
        <v>1511</v>
      </c>
      <c r="N97" s="231" t="s">
        <v>1563</v>
      </c>
      <c r="O97" s="231" t="s">
        <v>1564</v>
      </c>
      <c r="P97" s="231" t="s">
        <v>1527</v>
      </c>
      <c r="Q97" s="231" t="s">
        <v>1528</v>
      </c>
      <c r="R97" s="231" t="s">
        <v>1514</v>
      </c>
      <c r="S97" s="231" t="s">
        <v>1515</v>
      </c>
      <c r="T97" s="231" t="s">
        <v>1516</v>
      </c>
      <c r="U97" s="231" t="s">
        <v>1517</v>
      </c>
      <c r="V97" s="231" t="s">
        <v>1514</v>
      </c>
      <c r="W97" s="231" t="s">
        <v>1514</v>
      </c>
      <c r="X97" s="231" t="s">
        <v>1514</v>
      </c>
      <c r="Y97" s="231" t="s">
        <v>1514</v>
      </c>
      <c r="Z97" s="233" t="s">
        <v>1518</v>
      </c>
    </row>
    <row r="98" spans="1:26" ht="409.5">
      <c r="A98" s="230" t="s">
        <v>1505</v>
      </c>
      <c r="B98" s="231" t="s">
        <v>1217</v>
      </c>
      <c r="C98" s="231" t="s">
        <v>984</v>
      </c>
      <c r="D98" s="232" t="s">
        <v>632</v>
      </c>
      <c r="E98" s="232" t="s">
        <v>1565</v>
      </c>
      <c r="F98" s="231" t="s">
        <v>1566</v>
      </c>
      <c r="G98" s="231" t="s">
        <v>1567</v>
      </c>
      <c r="H98" s="231" t="s">
        <v>1568</v>
      </c>
      <c r="I98" s="231" t="s">
        <v>1523</v>
      </c>
      <c r="J98" s="231" t="s">
        <v>1511</v>
      </c>
      <c r="K98" s="231" t="s">
        <v>1511</v>
      </c>
      <c r="L98" s="231" t="s">
        <v>1511</v>
      </c>
      <c r="M98" s="231" t="s">
        <v>1511</v>
      </c>
      <c r="N98" s="231" t="s">
        <v>1569</v>
      </c>
      <c r="O98" s="231" t="s">
        <v>1227</v>
      </c>
      <c r="P98" s="231" t="s">
        <v>1527</v>
      </c>
      <c r="Q98" s="231" t="s">
        <v>1528</v>
      </c>
      <c r="R98" s="231" t="s">
        <v>1514</v>
      </c>
      <c r="S98" s="231" t="s">
        <v>1515</v>
      </c>
      <c r="T98" s="231" t="s">
        <v>1516</v>
      </c>
      <c r="U98" s="231" t="s">
        <v>1517</v>
      </c>
      <c r="V98" s="231" t="s">
        <v>1514</v>
      </c>
      <c r="W98" s="231" t="s">
        <v>1514</v>
      </c>
      <c r="X98" s="231" t="s">
        <v>1514</v>
      </c>
      <c r="Y98" s="231" t="s">
        <v>1514</v>
      </c>
      <c r="Z98" s="233" t="s">
        <v>1518</v>
      </c>
    </row>
    <row r="99" spans="1:26" ht="409.5">
      <c r="A99" s="230" t="s">
        <v>1505</v>
      </c>
      <c r="B99" s="231" t="s">
        <v>1217</v>
      </c>
      <c r="C99" s="231" t="s">
        <v>984</v>
      </c>
      <c r="D99" s="232" t="s">
        <v>632</v>
      </c>
      <c r="E99" s="232" t="s">
        <v>1570</v>
      </c>
      <c r="F99" s="231" t="s">
        <v>1571</v>
      </c>
      <c r="G99" s="231" t="s">
        <v>1572</v>
      </c>
      <c r="H99" s="231" t="s">
        <v>1568</v>
      </c>
      <c r="I99" s="231" t="s">
        <v>1510</v>
      </c>
      <c r="J99" s="231" t="s">
        <v>1511</v>
      </c>
      <c r="K99" s="231" t="s">
        <v>1511</v>
      </c>
      <c r="L99" s="231" t="s">
        <v>1511</v>
      </c>
      <c r="M99" s="231" t="s">
        <v>1511</v>
      </c>
      <c r="N99" s="231" t="s">
        <v>1573</v>
      </c>
      <c r="O99" s="231" t="s">
        <v>1514</v>
      </c>
      <c r="P99" s="231" t="s">
        <v>1527</v>
      </c>
      <c r="Q99" s="231" t="s">
        <v>1528</v>
      </c>
      <c r="R99" s="231" t="s">
        <v>1514</v>
      </c>
      <c r="S99" s="231" t="s">
        <v>1515</v>
      </c>
      <c r="T99" s="231" t="s">
        <v>1516</v>
      </c>
      <c r="U99" s="231" t="s">
        <v>1517</v>
      </c>
      <c r="V99" s="231" t="s">
        <v>1514</v>
      </c>
      <c r="W99" s="231" t="s">
        <v>1514</v>
      </c>
      <c r="X99" s="231" t="s">
        <v>1514</v>
      </c>
      <c r="Y99" s="231" t="s">
        <v>1514</v>
      </c>
      <c r="Z99" s="233" t="s">
        <v>1518</v>
      </c>
    </row>
    <row r="100" spans="1:26" ht="409.5">
      <c r="A100" s="230" t="s">
        <v>1505</v>
      </c>
      <c r="B100" s="231" t="s">
        <v>1217</v>
      </c>
      <c r="C100" s="231" t="s">
        <v>984</v>
      </c>
      <c r="D100" s="232" t="s">
        <v>632</v>
      </c>
      <c r="E100" s="232" t="s">
        <v>1574</v>
      </c>
      <c r="F100" s="231" t="s">
        <v>1575</v>
      </c>
      <c r="G100" s="231" t="s">
        <v>1576</v>
      </c>
      <c r="H100" s="231" t="s">
        <v>1568</v>
      </c>
      <c r="I100" s="231" t="s">
        <v>1523</v>
      </c>
      <c r="J100" s="231" t="s">
        <v>1511</v>
      </c>
      <c r="K100" s="231" t="s">
        <v>1511</v>
      </c>
      <c r="L100" s="231" t="s">
        <v>1511</v>
      </c>
      <c r="M100" s="231" t="s">
        <v>1511</v>
      </c>
      <c r="N100" s="231" t="s">
        <v>1577</v>
      </c>
      <c r="O100" s="231" t="s">
        <v>1578</v>
      </c>
      <c r="P100" s="231" t="s">
        <v>1527</v>
      </c>
      <c r="Q100" s="231" t="s">
        <v>1528</v>
      </c>
      <c r="R100" s="231" t="s">
        <v>1514</v>
      </c>
      <c r="S100" s="231" t="s">
        <v>1515</v>
      </c>
      <c r="T100" s="231" t="s">
        <v>1516</v>
      </c>
      <c r="U100" s="231" t="s">
        <v>1517</v>
      </c>
      <c r="V100" s="231" t="s">
        <v>1514</v>
      </c>
      <c r="W100" s="231" t="s">
        <v>1514</v>
      </c>
      <c r="X100" s="231" t="s">
        <v>1514</v>
      </c>
      <c r="Y100" s="231" t="s">
        <v>1514</v>
      </c>
      <c r="Z100" s="233" t="s">
        <v>1518</v>
      </c>
    </row>
    <row r="101" spans="1:26" ht="409.5">
      <c r="A101" s="230" t="s">
        <v>1505</v>
      </c>
      <c r="B101" s="231" t="s">
        <v>1217</v>
      </c>
      <c r="C101" s="231" t="s">
        <v>984</v>
      </c>
      <c r="D101" s="232" t="s">
        <v>632</v>
      </c>
      <c r="E101" s="232" t="s">
        <v>1579</v>
      </c>
      <c r="F101" s="231" t="s">
        <v>1580</v>
      </c>
      <c r="G101" s="231" t="s">
        <v>1581</v>
      </c>
      <c r="H101" s="231" t="s">
        <v>1582</v>
      </c>
      <c r="I101" s="231" t="s">
        <v>1523</v>
      </c>
      <c r="J101" s="231" t="s">
        <v>1511</v>
      </c>
      <c r="K101" s="231" t="s">
        <v>1511</v>
      </c>
      <c r="L101" s="231" t="s">
        <v>1511</v>
      </c>
      <c r="M101" s="231" t="s">
        <v>1511</v>
      </c>
      <c r="N101" s="231" t="s">
        <v>1534</v>
      </c>
      <c r="O101" s="231" t="s">
        <v>1583</v>
      </c>
      <c r="P101" s="231" t="s">
        <v>1527</v>
      </c>
      <c r="Q101" s="231" t="s">
        <v>1528</v>
      </c>
      <c r="R101" s="231" t="s">
        <v>1514</v>
      </c>
      <c r="S101" s="231" t="s">
        <v>1515</v>
      </c>
      <c r="T101" s="231" t="s">
        <v>1516</v>
      </c>
      <c r="U101" s="231" t="s">
        <v>1517</v>
      </c>
      <c r="V101" s="231" t="s">
        <v>1514</v>
      </c>
      <c r="W101" s="231" t="s">
        <v>1514</v>
      </c>
      <c r="X101" s="231" t="s">
        <v>1514</v>
      </c>
      <c r="Y101" s="231" t="s">
        <v>1514</v>
      </c>
      <c r="Z101" s="233" t="s">
        <v>1518</v>
      </c>
    </row>
    <row r="102" spans="1:26" ht="409.5">
      <c r="A102" s="230" t="s">
        <v>1505</v>
      </c>
      <c r="B102" s="231" t="s">
        <v>1217</v>
      </c>
      <c r="C102" s="231" t="s">
        <v>984</v>
      </c>
      <c r="D102" s="232" t="s">
        <v>632</v>
      </c>
      <c r="E102" s="232" t="s">
        <v>1584</v>
      </c>
      <c r="F102" s="231" t="s">
        <v>1585</v>
      </c>
      <c r="G102" s="231" t="s">
        <v>1562</v>
      </c>
      <c r="H102" s="231" t="s">
        <v>1532</v>
      </c>
      <c r="I102" s="231" t="s">
        <v>1523</v>
      </c>
      <c r="J102" s="231" t="s">
        <v>1511</v>
      </c>
      <c r="K102" s="231" t="s">
        <v>1511</v>
      </c>
      <c r="L102" s="231" t="s">
        <v>1511</v>
      </c>
      <c r="M102" s="231" t="s">
        <v>1511</v>
      </c>
      <c r="N102" s="231" t="s">
        <v>1569</v>
      </c>
      <c r="O102" s="231" t="s">
        <v>1586</v>
      </c>
      <c r="P102" s="231" t="s">
        <v>1527</v>
      </c>
      <c r="Q102" s="231" t="s">
        <v>1528</v>
      </c>
      <c r="R102" s="231" t="s">
        <v>1514</v>
      </c>
      <c r="S102" s="231" t="s">
        <v>1515</v>
      </c>
      <c r="T102" s="231" t="s">
        <v>1516</v>
      </c>
      <c r="U102" s="231" t="s">
        <v>1517</v>
      </c>
      <c r="V102" s="231" t="s">
        <v>1514</v>
      </c>
      <c r="W102" s="231" t="s">
        <v>1514</v>
      </c>
      <c r="X102" s="231" t="s">
        <v>1514</v>
      </c>
      <c r="Y102" s="231" t="s">
        <v>1514</v>
      </c>
      <c r="Z102" s="233" t="s">
        <v>1518</v>
      </c>
    </row>
    <row r="103" spans="1:26" ht="409.5">
      <c r="A103" s="230" t="s">
        <v>1505</v>
      </c>
      <c r="B103" s="231" t="s">
        <v>1217</v>
      </c>
      <c r="C103" s="231" t="s">
        <v>984</v>
      </c>
      <c r="D103" s="232" t="s">
        <v>632</v>
      </c>
      <c r="E103" s="232" t="s">
        <v>1587</v>
      </c>
      <c r="F103" s="231" t="s">
        <v>1588</v>
      </c>
      <c r="G103" s="231" t="s">
        <v>1589</v>
      </c>
      <c r="H103" s="231" t="s">
        <v>1522</v>
      </c>
      <c r="I103" s="231" t="s">
        <v>1590</v>
      </c>
      <c r="J103" s="231" t="s">
        <v>1591</v>
      </c>
      <c r="K103" s="231" t="s">
        <v>1511</v>
      </c>
      <c r="L103" s="231" t="s">
        <v>1511</v>
      </c>
      <c r="M103" s="231" t="s">
        <v>1511</v>
      </c>
      <c r="N103" s="231" t="s">
        <v>1592</v>
      </c>
      <c r="O103" s="231" t="s">
        <v>1593</v>
      </c>
      <c r="P103" s="231" t="s">
        <v>1528</v>
      </c>
      <c r="Q103" s="231" t="s">
        <v>1511</v>
      </c>
      <c r="R103" s="231" t="s">
        <v>1511</v>
      </c>
      <c r="S103" s="231" t="s">
        <v>1515</v>
      </c>
      <c r="T103" s="231" t="s">
        <v>1516</v>
      </c>
      <c r="U103" s="231" t="s">
        <v>1517</v>
      </c>
      <c r="V103" s="231" t="s">
        <v>1514</v>
      </c>
      <c r="W103" s="231" t="s">
        <v>1514</v>
      </c>
      <c r="X103" s="231" t="s">
        <v>1514</v>
      </c>
      <c r="Y103" s="231" t="s">
        <v>1514</v>
      </c>
      <c r="Z103" s="233" t="s">
        <v>1518</v>
      </c>
    </row>
    <row r="104" spans="1:26" ht="409.5">
      <c r="A104" s="230" t="s">
        <v>1505</v>
      </c>
      <c r="B104" s="231" t="s">
        <v>1217</v>
      </c>
      <c r="C104" s="231" t="s">
        <v>984</v>
      </c>
      <c r="D104" s="232" t="s">
        <v>632</v>
      </c>
      <c r="E104" s="232" t="s">
        <v>1594</v>
      </c>
      <c r="F104" s="231" t="s">
        <v>1595</v>
      </c>
      <c r="G104" s="231" t="s">
        <v>1596</v>
      </c>
      <c r="H104" s="231" t="s">
        <v>1597</v>
      </c>
      <c r="I104" s="231" t="s">
        <v>1590</v>
      </c>
      <c r="J104" s="231" t="s">
        <v>1598</v>
      </c>
      <c r="K104" s="231" t="s">
        <v>1511</v>
      </c>
      <c r="L104" s="231" t="s">
        <v>1511</v>
      </c>
      <c r="M104" s="231" t="s">
        <v>1511</v>
      </c>
      <c r="N104" s="231" t="s">
        <v>1592</v>
      </c>
      <c r="O104" s="231" t="s">
        <v>1599</v>
      </c>
      <c r="P104" s="231" t="s">
        <v>1528</v>
      </c>
      <c r="Q104" s="231" t="s">
        <v>1511</v>
      </c>
      <c r="R104" s="231" t="s">
        <v>1511</v>
      </c>
      <c r="S104" s="231" t="s">
        <v>1515</v>
      </c>
      <c r="T104" s="231" t="s">
        <v>1516</v>
      </c>
      <c r="U104" s="231" t="s">
        <v>1517</v>
      </c>
      <c r="V104" s="231" t="s">
        <v>1514</v>
      </c>
      <c r="W104" s="231" t="s">
        <v>1514</v>
      </c>
      <c r="X104" s="231" t="s">
        <v>1514</v>
      </c>
      <c r="Y104" s="231" t="s">
        <v>1514</v>
      </c>
      <c r="Z104" s="233" t="s">
        <v>1518</v>
      </c>
    </row>
    <row r="105" spans="1:26" ht="409.5">
      <c r="A105" s="230" t="s">
        <v>1505</v>
      </c>
      <c r="B105" s="231" t="s">
        <v>1217</v>
      </c>
      <c r="C105" s="231" t="s">
        <v>984</v>
      </c>
      <c r="D105" s="232" t="s">
        <v>632</v>
      </c>
      <c r="E105" s="232" t="s">
        <v>1600</v>
      </c>
      <c r="F105" s="231" t="s">
        <v>1601</v>
      </c>
      <c r="G105" s="231" t="s">
        <v>1602</v>
      </c>
      <c r="H105" s="231" t="s">
        <v>1603</v>
      </c>
      <c r="I105" s="231" t="s">
        <v>1523</v>
      </c>
      <c r="J105" s="231" t="s">
        <v>1511</v>
      </c>
      <c r="K105" s="231" t="s">
        <v>1511</v>
      </c>
      <c r="L105" s="231" t="s">
        <v>1511</v>
      </c>
      <c r="M105" s="231" t="s">
        <v>1511</v>
      </c>
      <c r="N105" s="231" t="s">
        <v>1569</v>
      </c>
      <c r="O105" s="231" t="s">
        <v>1604</v>
      </c>
      <c r="P105" s="231" t="s">
        <v>1527</v>
      </c>
      <c r="Q105" s="231" t="s">
        <v>1528</v>
      </c>
      <c r="R105" s="231" t="s">
        <v>1511</v>
      </c>
      <c r="S105" s="231" t="s">
        <v>1515</v>
      </c>
      <c r="T105" s="231" t="s">
        <v>1516</v>
      </c>
      <c r="U105" s="231" t="s">
        <v>1517</v>
      </c>
      <c r="V105" s="231" t="s">
        <v>1514</v>
      </c>
      <c r="W105" s="231" t="s">
        <v>1514</v>
      </c>
      <c r="X105" s="231" t="s">
        <v>1514</v>
      </c>
      <c r="Y105" s="231" t="s">
        <v>1514</v>
      </c>
      <c r="Z105" s="233" t="s">
        <v>1518</v>
      </c>
    </row>
    <row r="106" spans="1:26" ht="409.5">
      <c r="A106" s="230" t="s">
        <v>1505</v>
      </c>
      <c r="B106" s="231" t="s">
        <v>1217</v>
      </c>
      <c r="C106" s="231" t="s">
        <v>984</v>
      </c>
      <c r="D106" s="232" t="s">
        <v>632</v>
      </c>
      <c r="E106" s="232" t="s">
        <v>1605</v>
      </c>
      <c r="F106" s="231" t="s">
        <v>1606</v>
      </c>
      <c r="G106" s="231" t="s">
        <v>1607</v>
      </c>
      <c r="H106" s="231" t="s">
        <v>1532</v>
      </c>
      <c r="I106" s="231" t="s">
        <v>1523</v>
      </c>
      <c r="J106" s="231" t="s">
        <v>1511</v>
      </c>
      <c r="K106" s="231" t="s">
        <v>1511</v>
      </c>
      <c r="L106" s="231" t="s">
        <v>1511</v>
      </c>
      <c r="M106" s="231" t="s">
        <v>1511</v>
      </c>
      <c r="N106" s="231" t="s">
        <v>1608</v>
      </c>
      <c r="O106" s="231" t="s">
        <v>1511</v>
      </c>
      <c r="P106" s="231" t="s">
        <v>1527</v>
      </c>
      <c r="Q106" s="231" t="s">
        <v>1528</v>
      </c>
      <c r="R106" s="231" t="s">
        <v>1511</v>
      </c>
      <c r="S106" s="231" t="s">
        <v>1515</v>
      </c>
      <c r="T106" s="231" t="s">
        <v>1516</v>
      </c>
      <c r="U106" s="231" t="s">
        <v>1517</v>
      </c>
      <c r="V106" s="231" t="s">
        <v>1514</v>
      </c>
      <c r="W106" s="231" t="s">
        <v>1514</v>
      </c>
      <c r="X106" s="231" t="s">
        <v>1514</v>
      </c>
      <c r="Y106" s="231" t="s">
        <v>1514</v>
      </c>
      <c r="Z106" s="233" t="s">
        <v>1518</v>
      </c>
    </row>
    <row r="107" spans="1:26" ht="409.5">
      <c r="A107" s="230" t="s">
        <v>1505</v>
      </c>
      <c r="B107" s="231" t="s">
        <v>1217</v>
      </c>
      <c r="C107" s="231" t="s">
        <v>984</v>
      </c>
      <c r="D107" s="232" t="s">
        <v>632</v>
      </c>
      <c r="E107" s="232" t="s">
        <v>1609</v>
      </c>
      <c r="F107" s="231" t="s">
        <v>1610</v>
      </c>
      <c r="G107" s="231" t="s">
        <v>1611</v>
      </c>
      <c r="H107" s="231" t="s">
        <v>1612</v>
      </c>
      <c r="I107" s="231" t="s">
        <v>1523</v>
      </c>
      <c r="J107" s="231" t="s">
        <v>1511</v>
      </c>
      <c r="K107" s="231" t="s">
        <v>1511</v>
      </c>
      <c r="L107" s="231" t="s">
        <v>1511</v>
      </c>
      <c r="M107" s="231" t="s">
        <v>1511</v>
      </c>
      <c r="N107" s="231" t="s">
        <v>1608</v>
      </c>
      <c r="O107" s="231" t="s">
        <v>1613</v>
      </c>
      <c r="P107" s="231" t="s">
        <v>1527</v>
      </c>
      <c r="Q107" s="231" t="s">
        <v>1528</v>
      </c>
      <c r="R107" s="231" t="s">
        <v>1511</v>
      </c>
      <c r="S107" s="231" t="s">
        <v>1515</v>
      </c>
      <c r="T107" s="231" t="s">
        <v>1516</v>
      </c>
      <c r="U107" s="231" t="s">
        <v>1517</v>
      </c>
      <c r="V107" s="231" t="s">
        <v>1514</v>
      </c>
      <c r="W107" s="231" t="s">
        <v>1514</v>
      </c>
      <c r="X107" s="231" t="s">
        <v>1514</v>
      </c>
      <c r="Y107" s="231" t="s">
        <v>1514</v>
      </c>
      <c r="Z107" s="233" t="s">
        <v>1518</v>
      </c>
    </row>
    <row r="108" spans="1:26" ht="409.5">
      <c r="A108" s="230" t="s">
        <v>1505</v>
      </c>
      <c r="B108" s="231" t="s">
        <v>1217</v>
      </c>
      <c r="C108" s="231" t="s">
        <v>984</v>
      </c>
      <c r="D108" s="232" t="s">
        <v>632</v>
      </c>
      <c r="E108" s="232" t="s">
        <v>1614</v>
      </c>
      <c r="F108" s="231" t="s">
        <v>1615</v>
      </c>
      <c r="G108" s="231" t="s">
        <v>1616</v>
      </c>
      <c r="H108" s="231" t="s">
        <v>1617</v>
      </c>
      <c r="I108" s="231" t="s">
        <v>1523</v>
      </c>
      <c r="J108" s="231" t="s">
        <v>1511</v>
      </c>
      <c r="K108" s="231" t="s">
        <v>1511</v>
      </c>
      <c r="L108" s="231" t="s">
        <v>1511</v>
      </c>
      <c r="M108" s="231" t="s">
        <v>1511</v>
      </c>
      <c r="N108" s="231" t="s">
        <v>1569</v>
      </c>
      <c r="O108" s="231" t="s">
        <v>1618</v>
      </c>
      <c r="P108" s="231" t="s">
        <v>1527</v>
      </c>
      <c r="Q108" s="231" t="s">
        <v>1528</v>
      </c>
      <c r="R108" s="231" t="s">
        <v>1511</v>
      </c>
      <c r="S108" s="231" t="s">
        <v>1515</v>
      </c>
      <c r="T108" s="231" t="s">
        <v>1516</v>
      </c>
      <c r="U108" s="231" t="s">
        <v>1517</v>
      </c>
      <c r="V108" s="231" t="s">
        <v>1514</v>
      </c>
      <c r="W108" s="231" t="s">
        <v>1514</v>
      </c>
      <c r="X108" s="231" t="s">
        <v>1514</v>
      </c>
      <c r="Y108" s="231" t="s">
        <v>1514</v>
      </c>
      <c r="Z108" s="233" t="s">
        <v>1518</v>
      </c>
    </row>
    <row r="109" spans="1:26" ht="409.5">
      <c r="A109" s="230" t="s">
        <v>1505</v>
      </c>
      <c r="B109" s="231" t="s">
        <v>1217</v>
      </c>
      <c r="C109" s="231" t="s">
        <v>984</v>
      </c>
      <c r="D109" s="232" t="s">
        <v>632</v>
      </c>
      <c r="E109" s="232" t="s">
        <v>1619</v>
      </c>
      <c r="F109" s="231" t="s">
        <v>1620</v>
      </c>
      <c r="G109" s="231" t="s">
        <v>1621</v>
      </c>
      <c r="H109" s="231" t="s">
        <v>1622</v>
      </c>
      <c r="I109" s="231" t="s">
        <v>1523</v>
      </c>
      <c r="J109" s="231" t="s">
        <v>1511</v>
      </c>
      <c r="K109" s="231" t="s">
        <v>1511</v>
      </c>
      <c r="L109" s="231" t="s">
        <v>1511</v>
      </c>
      <c r="M109" s="231" t="s">
        <v>1511</v>
      </c>
      <c r="N109" s="231" t="s">
        <v>1569</v>
      </c>
      <c r="O109" s="231" t="s">
        <v>1623</v>
      </c>
      <c r="P109" s="231" t="s">
        <v>1527</v>
      </c>
      <c r="Q109" s="231" t="s">
        <v>1528</v>
      </c>
      <c r="R109" s="231" t="s">
        <v>1511</v>
      </c>
      <c r="S109" s="231" t="s">
        <v>1515</v>
      </c>
      <c r="T109" s="231" t="s">
        <v>1516</v>
      </c>
      <c r="U109" s="231" t="s">
        <v>1517</v>
      </c>
      <c r="V109" s="231" t="s">
        <v>1514</v>
      </c>
      <c r="W109" s="231" t="s">
        <v>1514</v>
      </c>
      <c r="X109" s="231" t="s">
        <v>1514</v>
      </c>
      <c r="Y109" s="231" t="s">
        <v>1514</v>
      </c>
      <c r="Z109" s="233" t="s">
        <v>1518</v>
      </c>
    </row>
    <row r="110" spans="1:26" ht="409.5">
      <c r="A110" s="230" t="s">
        <v>1505</v>
      </c>
      <c r="B110" s="231" t="s">
        <v>1217</v>
      </c>
      <c r="C110" s="231" t="s">
        <v>984</v>
      </c>
      <c r="D110" s="232" t="s">
        <v>632</v>
      </c>
      <c r="E110" s="232" t="s">
        <v>1624</v>
      </c>
      <c r="F110" s="231" t="s">
        <v>1625</v>
      </c>
      <c r="G110" s="231" t="s">
        <v>1626</v>
      </c>
      <c r="H110" s="231" t="s">
        <v>1617</v>
      </c>
      <c r="I110" s="231" t="s">
        <v>1523</v>
      </c>
      <c r="J110" s="231" t="s">
        <v>1511</v>
      </c>
      <c r="K110" s="231" t="s">
        <v>1511</v>
      </c>
      <c r="L110" s="231" t="s">
        <v>1511</v>
      </c>
      <c r="M110" s="231" t="s">
        <v>1511</v>
      </c>
      <c r="N110" s="231" t="s">
        <v>1569</v>
      </c>
      <c r="O110" s="231" t="s">
        <v>1627</v>
      </c>
      <c r="P110" s="231" t="s">
        <v>1527</v>
      </c>
      <c r="Q110" s="231" t="s">
        <v>1528</v>
      </c>
      <c r="R110" s="231" t="s">
        <v>1511</v>
      </c>
      <c r="S110" s="231" t="s">
        <v>1515</v>
      </c>
      <c r="T110" s="231" t="s">
        <v>1516</v>
      </c>
      <c r="U110" s="231" t="s">
        <v>1517</v>
      </c>
      <c r="V110" s="231" t="s">
        <v>1514</v>
      </c>
      <c r="W110" s="231" t="s">
        <v>1514</v>
      </c>
      <c r="X110" s="231" t="s">
        <v>1514</v>
      </c>
      <c r="Y110" s="231" t="s">
        <v>1514</v>
      </c>
      <c r="Z110" s="233" t="s">
        <v>1518</v>
      </c>
    </row>
    <row r="111" spans="1:26" ht="409.5">
      <c r="A111" s="230" t="s">
        <v>1505</v>
      </c>
      <c r="B111" s="231" t="s">
        <v>1217</v>
      </c>
      <c r="C111" s="231" t="s">
        <v>984</v>
      </c>
      <c r="D111" s="232" t="s">
        <v>632</v>
      </c>
      <c r="E111" s="232" t="s">
        <v>1628</v>
      </c>
      <c r="F111" s="231" t="s">
        <v>1629</v>
      </c>
      <c r="G111" s="231" t="s">
        <v>1630</v>
      </c>
      <c r="H111" s="231" t="s">
        <v>1631</v>
      </c>
      <c r="I111" s="231" t="s">
        <v>1523</v>
      </c>
      <c r="J111" s="231" t="s">
        <v>1511</v>
      </c>
      <c r="K111" s="231" t="s">
        <v>1511</v>
      </c>
      <c r="L111" s="231" t="s">
        <v>1511</v>
      </c>
      <c r="M111" s="231" t="s">
        <v>1511</v>
      </c>
      <c r="N111" s="231" t="s">
        <v>1569</v>
      </c>
      <c r="O111" s="231" t="s">
        <v>1632</v>
      </c>
      <c r="P111" s="231" t="s">
        <v>1527</v>
      </c>
      <c r="Q111" s="231" t="s">
        <v>1528</v>
      </c>
      <c r="R111" s="231" t="s">
        <v>1511</v>
      </c>
      <c r="S111" s="231" t="s">
        <v>1515</v>
      </c>
      <c r="T111" s="231" t="s">
        <v>1516</v>
      </c>
      <c r="U111" s="231" t="s">
        <v>1517</v>
      </c>
      <c r="V111" s="231" t="s">
        <v>1514</v>
      </c>
      <c r="W111" s="231" t="s">
        <v>1514</v>
      </c>
      <c r="X111" s="231" t="s">
        <v>1514</v>
      </c>
      <c r="Y111" s="231" t="s">
        <v>1514</v>
      </c>
      <c r="Z111" s="233" t="s">
        <v>1518</v>
      </c>
    </row>
    <row r="112" spans="1:26" ht="409.5">
      <c r="A112" s="230" t="s">
        <v>1505</v>
      </c>
      <c r="B112" s="231" t="s">
        <v>1217</v>
      </c>
      <c r="C112" s="231" t="s">
        <v>984</v>
      </c>
      <c r="D112" s="232" t="s">
        <v>632</v>
      </c>
      <c r="E112" s="232" t="s">
        <v>1633</v>
      </c>
      <c r="F112" s="231" t="s">
        <v>1634</v>
      </c>
      <c r="G112" s="231" t="s">
        <v>1635</v>
      </c>
      <c r="H112" s="231" t="s">
        <v>1636</v>
      </c>
      <c r="I112" s="231" t="s">
        <v>1523</v>
      </c>
      <c r="J112" s="231" t="s">
        <v>1511</v>
      </c>
      <c r="K112" s="231" t="s">
        <v>1511</v>
      </c>
      <c r="L112" s="231" t="s">
        <v>1511</v>
      </c>
      <c r="M112" s="231" t="s">
        <v>1511</v>
      </c>
      <c r="N112" s="231" t="s">
        <v>1569</v>
      </c>
      <c r="O112" s="231" t="s">
        <v>1637</v>
      </c>
      <c r="P112" s="231" t="s">
        <v>1527</v>
      </c>
      <c r="Q112" s="231" t="s">
        <v>1528</v>
      </c>
      <c r="R112" s="231" t="s">
        <v>1511</v>
      </c>
      <c r="S112" s="231" t="s">
        <v>1515</v>
      </c>
      <c r="T112" s="231" t="s">
        <v>1516</v>
      </c>
      <c r="U112" s="231" t="s">
        <v>1517</v>
      </c>
      <c r="V112" s="231" t="s">
        <v>1514</v>
      </c>
      <c r="W112" s="231" t="s">
        <v>1514</v>
      </c>
      <c r="X112" s="231" t="s">
        <v>1514</v>
      </c>
      <c r="Y112" s="231" t="s">
        <v>1514</v>
      </c>
      <c r="Z112" s="233" t="s">
        <v>1518</v>
      </c>
    </row>
    <row r="113" spans="1:26" ht="409.5">
      <c r="A113" s="230" t="s">
        <v>826</v>
      </c>
      <c r="B113" s="231" t="s">
        <v>1217</v>
      </c>
      <c r="C113" s="231" t="s">
        <v>984</v>
      </c>
      <c r="D113" s="232" t="s">
        <v>632</v>
      </c>
      <c r="E113" s="232" t="s">
        <v>1638</v>
      </c>
      <c r="F113" s="231" t="s">
        <v>1639</v>
      </c>
      <c r="G113" s="231" t="s">
        <v>1640</v>
      </c>
      <c r="H113" s="231" t="s">
        <v>1641</v>
      </c>
      <c r="I113" s="231" t="s">
        <v>1642</v>
      </c>
      <c r="J113" s="231" t="s">
        <v>1511</v>
      </c>
      <c r="K113" s="231" t="s">
        <v>1511</v>
      </c>
      <c r="L113" s="231" t="s">
        <v>1511</v>
      </c>
      <c r="M113" s="231" t="s">
        <v>1511</v>
      </c>
      <c r="N113" s="231" t="s">
        <v>1511</v>
      </c>
      <c r="O113" s="231" t="s">
        <v>1643</v>
      </c>
      <c r="P113" s="231" t="s">
        <v>1644</v>
      </c>
      <c r="Q113" s="231" t="s">
        <v>1511</v>
      </c>
      <c r="R113" s="231" t="s">
        <v>1511</v>
      </c>
      <c r="S113" s="231" t="s">
        <v>1511</v>
      </c>
      <c r="T113" s="231" t="s">
        <v>1511</v>
      </c>
      <c r="U113" s="231" t="s">
        <v>1517</v>
      </c>
      <c r="V113" s="231" t="s">
        <v>1514</v>
      </c>
      <c r="W113" s="231" t="s">
        <v>1514</v>
      </c>
      <c r="X113" s="231" t="s">
        <v>1514</v>
      </c>
      <c r="Y113" s="231" t="s">
        <v>1514</v>
      </c>
      <c r="Z113" s="233" t="s">
        <v>1514</v>
      </c>
    </row>
    <row r="114" spans="1:26" ht="409.5">
      <c r="A114" s="230" t="s">
        <v>826</v>
      </c>
      <c r="B114" s="231" t="s">
        <v>1217</v>
      </c>
      <c r="C114" s="231" t="s">
        <v>984</v>
      </c>
      <c r="D114" s="232" t="s">
        <v>632</v>
      </c>
      <c r="E114" s="232" t="s">
        <v>1574</v>
      </c>
      <c r="F114" s="231" t="s">
        <v>1645</v>
      </c>
      <c r="G114" s="231" t="s">
        <v>1646</v>
      </c>
      <c r="H114" s="231" t="s">
        <v>1647</v>
      </c>
      <c r="I114" s="231" t="s">
        <v>1648</v>
      </c>
      <c r="J114" s="231" t="s">
        <v>1511</v>
      </c>
      <c r="K114" s="231" t="s">
        <v>1511</v>
      </c>
      <c r="L114" s="231" t="s">
        <v>1511</v>
      </c>
      <c r="M114" s="231" t="s">
        <v>1511</v>
      </c>
      <c r="N114" s="231" t="s">
        <v>1511</v>
      </c>
      <c r="O114" s="231" t="s">
        <v>1649</v>
      </c>
      <c r="P114" s="231" t="s">
        <v>1650</v>
      </c>
      <c r="Q114" s="231" t="s">
        <v>1511</v>
      </c>
      <c r="R114" s="231" t="s">
        <v>1511</v>
      </c>
      <c r="S114" s="231" t="s">
        <v>1511</v>
      </c>
      <c r="T114" s="231" t="s">
        <v>1511</v>
      </c>
      <c r="U114" s="231" t="s">
        <v>1517</v>
      </c>
      <c r="V114" s="231" t="s">
        <v>1514</v>
      </c>
      <c r="W114" s="231" t="s">
        <v>1514</v>
      </c>
      <c r="X114" s="231" t="s">
        <v>1514</v>
      </c>
      <c r="Y114" s="231" t="s">
        <v>1514</v>
      </c>
      <c r="Z114" s="233" t="s">
        <v>1514</v>
      </c>
    </row>
    <row r="115" spans="1:26" ht="409.5" hidden="1">
      <c r="A115" s="230" t="s">
        <v>826</v>
      </c>
      <c r="B115" s="231" t="s">
        <v>1217</v>
      </c>
      <c r="C115" s="231" t="s">
        <v>984</v>
      </c>
      <c r="D115" s="232" t="s">
        <v>1651</v>
      </c>
      <c r="E115" s="232" t="s">
        <v>1652</v>
      </c>
      <c r="F115" s="231" t="s">
        <v>1653</v>
      </c>
      <c r="G115" s="231" t="s">
        <v>1654</v>
      </c>
      <c r="H115" s="231" t="s">
        <v>1461</v>
      </c>
      <c r="I115" s="231" t="s">
        <v>1655</v>
      </c>
      <c r="J115" s="231" t="s">
        <v>1656</v>
      </c>
      <c r="K115" s="231" t="s">
        <v>1511</v>
      </c>
      <c r="L115" s="231" t="s">
        <v>1511</v>
      </c>
      <c r="M115" s="231" t="s">
        <v>1511</v>
      </c>
      <c r="N115" s="231" t="s">
        <v>1511</v>
      </c>
      <c r="O115" s="231" t="s">
        <v>1511</v>
      </c>
      <c r="P115" s="231" t="s">
        <v>1657</v>
      </c>
      <c r="Q115" s="231" t="s">
        <v>1511</v>
      </c>
      <c r="R115" s="231" t="s">
        <v>1511</v>
      </c>
      <c r="S115" s="231" t="s">
        <v>1658</v>
      </c>
      <c r="T115" s="231" t="s">
        <v>1659</v>
      </c>
      <c r="U115" s="231" t="s">
        <v>1660</v>
      </c>
      <c r="V115" s="231" t="s">
        <v>1661</v>
      </c>
      <c r="W115" s="231" t="s">
        <v>1662</v>
      </c>
      <c r="X115" s="231" t="s">
        <v>1663</v>
      </c>
      <c r="Y115" s="231" t="s">
        <v>1664</v>
      </c>
      <c r="Z115" s="233" t="s">
        <v>1665</v>
      </c>
    </row>
    <row r="116" spans="1:26" ht="409.5" hidden="1">
      <c r="A116" s="230" t="s">
        <v>826</v>
      </c>
      <c r="B116" s="231" t="s">
        <v>1217</v>
      </c>
      <c r="C116" s="231" t="s">
        <v>984</v>
      </c>
      <c r="D116" s="232" t="s">
        <v>838</v>
      </c>
      <c r="E116" s="232" t="s">
        <v>1666</v>
      </c>
      <c r="F116" s="231" t="s">
        <v>1667</v>
      </c>
      <c r="G116" s="231" t="s">
        <v>1668</v>
      </c>
      <c r="H116" s="231" t="s">
        <v>1669</v>
      </c>
      <c r="I116" s="231" t="s">
        <v>1655</v>
      </c>
      <c r="J116" s="231" t="s">
        <v>1511</v>
      </c>
      <c r="K116" s="231" t="s">
        <v>1511</v>
      </c>
      <c r="L116" s="231" t="s">
        <v>1511</v>
      </c>
      <c r="M116" s="231" t="s">
        <v>1511</v>
      </c>
      <c r="N116" s="231" t="s">
        <v>1511</v>
      </c>
      <c r="O116" s="231" t="s">
        <v>1511</v>
      </c>
      <c r="P116" s="231" t="s">
        <v>1670</v>
      </c>
      <c r="Q116" s="231" t="s">
        <v>1511</v>
      </c>
      <c r="R116" s="231" t="s">
        <v>1671</v>
      </c>
      <c r="S116" s="231" t="s">
        <v>1672</v>
      </c>
      <c r="T116" s="231" t="s">
        <v>1659</v>
      </c>
      <c r="U116" s="231" t="s">
        <v>1673</v>
      </c>
      <c r="V116" s="231" t="s">
        <v>1674</v>
      </c>
      <c r="W116" s="231" t="s">
        <v>1085</v>
      </c>
      <c r="X116" s="231" t="s">
        <v>1675</v>
      </c>
      <c r="Y116" s="231" t="s">
        <v>1085</v>
      </c>
      <c r="Z116" s="233" t="s">
        <v>1676</v>
      </c>
    </row>
    <row r="117" spans="1:26" ht="409.5" hidden="1">
      <c r="A117" s="230" t="s">
        <v>826</v>
      </c>
      <c r="B117" s="231" t="s">
        <v>1217</v>
      </c>
      <c r="C117" s="231" t="s">
        <v>984</v>
      </c>
      <c r="D117" s="232" t="s">
        <v>838</v>
      </c>
      <c r="E117" s="232" t="s">
        <v>1677</v>
      </c>
      <c r="F117" s="231" t="s">
        <v>1678</v>
      </c>
      <c r="G117" s="231" t="s">
        <v>1679</v>
      </c>
      <c r="H117" s="231" t="s">
        <v>1680</v>
      </c>
      <c r="I117" s="231" t="s">
        <v>1655</v>
      </c>
      <c r="J117" s="231" t="s">
        <v>1511</v>
      </c>
      <c r="K117" s="231" t="s">
        <v>1511</v>
      </c>
      <c r="L117" s="231" t="s">
        <v>1511</v>
      </c>
      <c r="M117" s="231" t="s">
        <v>1511</v>
      </c>
      <c r="N117" s="231" t="s">
        <v>1511</v>
      </c>
      <c r="O117" s="231" t="s">
        <v>1511</v>
      </c>
      <c r="P117" s="231" t="s">
        <v>1681</v>
      </c>
      <c r="Q117" s="231" t="s">
        <v>1511</v>
      </c>
      <c r="R117" s="234">
        <v>1</v>
      </c>
      <c r="S117" s="231" t="s">
        <v>1682</v>
      </c>
      <c r="T117" s="231" t="s">
        <v>1683</v>
      </c>
      <c r="U117" s="231" t="s">
        <v>1684</v>
      </c>
      <c r="V117" s="231" t="s">
        <v>1685</v>
      </c>
      <c r="W117" s="231" t="s">
        <v>1085</v>
      </c>
      <c r="X117" s="231" t="s">
        <v>1686</v>
      </c>
      <c r="Y117" s="231" t="s">
        <v>1085</v>
      </c>
      <c r="Z117" s="233" t="s">
        <v>1687</v>
      </c>
    </row>
    <row r="118" spans="1:26" ht="409.5" hidden="1">
      <c r="A118" s="230" t="s">
        <v>826</v>
      </c>
      <c r="B118" s="231" t="s">
        <v>1217</v>
      </c>
      <c r="C118" s="231" t="s">
        <v>984</v>
      </c>
      <c r="D118" s="232" t="s">
        <v>838</v>
      </c>
      <c r="E118" s="232" t="s">
        <v>1688</v>
      </c>
      <c r="F118" s="231" t="s">
        <v>1689</v>
      </c>
      <c r="G118" s="231" t="s">
        <v>1679</v>
      </c>
      <c r="H118" s="231" t="s">
        <v>1680</v>
      </c>
      <c r="I118" s="231" t="s">
        <v>1655</v>
      </c>
      <c r="J118" s="231" t="s">
        <v>1511</v>
      </c>
      <c r="K118" s="231" t="s">
        <v>1511</v>
      </c>
      <c r="L118" s="231" t="s">
        <v>1511</v>
      </c>
      <c r="M118" s="231" t="s">
        <v>1511</v>
      </c>
      <c r="N118" s="231" t="s">
        <v>1511</v>
      </c>
      <c r="O118" s="231" t="s">
        <v>1511</v>
      </c>
      <c r="P118" s="231" t="s">
        <v>1681</v>
      </c>
      <c r="Q118" s="231" t="s">
        <v>1511</v>
      </c>
      <c r="R118" s="234">
        <v>1</v>
      </c>
      <c r="S118" s="231" t="s">
        <v>1682</v>
      </c>
      <c r="T118" s="231" t="s">
        <v>1683</v>
      </c>
      <c r="U118" s="231" t="s">
        <v>1690</v>
      </c>
      <c r="V118" s="231" t="s">
        <v>1685</v>
      </c>
      <c r="W118" s="231" t="s">
        <v>1085</v>
      </c>
      <c r="X118" s="231" t="s">
        <v>1691</v>
      </c>
      <c r="Y118" s="231" t="s">
        <v>1085</v>
      </c>
      <c r="Z118" s="233" t="s">
        <v>1692</v>
      </c>
    </row>
    <row r="119" spans="1:26" ht="409.5" hidden="1">
      <c r="A119" s="230" t="s">
        <v>826</v>
      </c>
      <c r="B119" s="231" t="s">
        <v>1217</v>
      </c>
      <c r="C119" s="231" t="s">
        <v>984</v>
      </c>
      <c r="D119" s="232" t="s">
        <v>1693</v>
      </c>
      <c r="E119" s="232" t="s">
        <v>1694</v>
      </c>
      <c r="F119" s="231" t="s">
        <v>1695</v>
      </c>
      <c r="G119" s="231" t="s">
        <v>1679</v>
      </c>
      <c r="H119" s="231" t="s">
        <v>1680</v>
      </c>
      <c r="I119" s="231" t="s">
        <v>1655</v>
      </c>
      <c r="J119" s="231" t="s">
        <v>1511</v>
      </c>
      <c r="K119" s="231" t="s">
        <v>1511</v>
      </c>
      <c r="L119" s="231" t="s">
        <v>1511</v>
      </c>
      <c r="M119" s="231" t="s">
        <v>1511</v>
      </c>
      <c r="N119" s="231" t="s">
        <v>1511</v>
      </c>
      <c r="O119" s="231" t="s">
        <v>1511</v>
      </c>
      <c r="P119" s="231" t="s">
        <v>1696</v>
      </c>
      <c r="Q119" s="231" t="s">
        <v>1511</v>
      </c>
      <c r="R119" s="234">
        <v>1</v>
      </c>
      <c r="S119" s="231" t="s">
        <v>1682</v>
      </c>
      <c r="T119" s="231" t="s">
        <v>1683</v>
      </c>
      <c r="U119" s="231" t="s">
        <v>1684</v>
      </c>
      <c r="V119" s="231" t="s">
        <v>1685</v>
      </c>
      <c r="W119" s="231" t="s">
        <v>1085</v>
      </c>
      <c r="X119" s="231" t="s">
        <v>1697</v>
      </c>
      <c r="Y119" s="231" t="s">
        <v>1085</v>
      </c>
      <c r="Z119" s="233" t="s">
        <v>1698</v>
      </c>
    </row>
    <row r="120" spans="1:26" ht="409.5" hidden="1">
      <c r="A120" s="230" t="s">
        <v>826</v>
      </c>
      <c r="B120" s="231" t="s">
        <v>1217</v>
      </c>
      <c r="C120" s="231" t="s">
        <v>984</v>
      </c>
      <c r="D120" s="232" t="s">
        <v>1699</v>
      </c>
      <c r="E120" s="232" t="s">
        <v>1700</v>
      </c>
      <c r="F120" s="231" t="s">
        <v>1701</v>
      </c>
      <c r="G120" s="231" t="s">
        <v>1702</v>
      </c>
      <c r="H120" s="231" t="s">
        <v>1703</v>
      </c>
      <c r="I120" s="231" t="s">
        <v>1655</v>
      </c>
      <c r="J120" s="231" t="s">
        <v>1511</v>
      </c>
      <c r="K120" s="231" t="s">
        <v>1511</v>
      </c>
      <c r="L120" s="231" t="s">
        <v>1511</v>
      </c>
      <c r="M120" s="231" t="s">
        <v>1511</v>
      </c>
      <c r="N120" s="231" t="s">
        <v>1511</v>
      </c>
      <c r="O120" s="231" t="s">
        <v>1704</v>
      </c>
      <c r="P120" s="231" t="s">
        <v>1705</v>
      </c>
      <c r="Q120" s="231" t="s">
        <v>1511</v>
      </c>
      <c r="R120" s="231" t="s">
        <v>1706</v>
      </c>
      <c r="S120" s="231" t="s">
        <v>1672</v>
      </c>
      <c r="T120" s="231" t="s">
        <v>911</v>
      </c>
      <c r="U120" s="231" t="s">
        <v>1707</v>
      </c>
      <c r="V120" s="231" t="s">
        <v>1708</v>
      </c>
      <c r="W120" s="231" t="s">
        <v>1709</v>
      </c>
      <c r="X120" s="231" t="s">
        <v>1710</v>
      </c>
      <c r="Y120" s="231" t="s">
        <v>1085</v>
      </c>
      <c r="Z120" s="233" t="s">
        <v>1711</v>
      </c>
    </row>
    <row r="121" spans="1:26" ht="409.5" hidden="1">
      <c r="A121" s="230" t="s">
        <v>826</v>
      </c>
      <c r="B121" s="231" t="s">
        <v>1217</v>
      </c>
      <c r="C121" s="231" t="s">
        <v>984</v>
      </c>
      <c r="D121" s="232" t="s">
        <v>1699</v>
      </c>
      <c r="E121" s="232" t="s">
        <v>1712</v>
      </c>
      <c r="F121" s="231" t="s">
        <v>1713</v>
      </c>
      <c r="G121" s="231" t="s">
        <v>1714</v>
      </c>
      <c r="H121" s="231" t="s">
        <v>1703</v>
      </c>
      <c r="I121" s="231" t="s">
        <v>1655</v>
      </c>
      <c r="J121" s="231" t="s">
        <v>1511</v>
      </c>
      <c r="K121" s="231" t="s">
        <v>1511</v>
      </c>
      <c r="L121" s="231" t="s">
        <v>1511</v>
      </c>
      <c r="M121" s="231" t="s">
        <v>1511</v>
      </c>
      <c r="N121" s="231" t="s">
        <v>1511</v>
      </c>
      <c r="O121" s="231" t="s">
        <v>1511</v>
      </c>
      <c r="P121" s="231" t="s">
        <v>1715</v>
      </c>
      <c r="Q121" s="231" t="s">
        <v>1511</v>
      </c>
      <c r="R121" s="231" t="s">
        <v>1706</v>
      </c>
      <c r="S121" s="231" t="s">
        <v>1672</v>
      </c>
      <c r="T121" s="231" t="s">
        <v>911</v>
      </c>
      <c r="U121" s="231" t="s">
        <v>1707</v>
      </c>
      <c r="V121" s="231" t="s">
        <v>1716</v>
      </c>
      <c r="W121" s="231" t="s">
        <v>1085</v>
      </c>
      <c r="X121" s="231" t="s">
        <v>1717</v>
      </c>
      <c r="Y121" s="231" t="s">
        <v>1085</v>
      </c>
      <c r="Z121" s="233" t="s">
        <v>1718</v>
      </c>
    </row>
    <row r="122" spans="1:26" ht="409.5" hidden="1">
      <c r="A122" s="230" t="s">
        <v>826</v>
      </c>
      <c r="B122" s="231" t="s">
        <v>1217</v>
      </c>
      <c r="C122" s="231" t="s">
        <v>984</v>
      </c>
      <c r="D122" s="232" t="s">
        <v>1012</v>
      </c>
      <c r="E122" s="232" t="s">
        <v>1719</v>
      </c>
      <c r="F122" s="231" t="s">
        <v>1720</v>
      </c>
      <c r="G122" s="231" t="s">
        <v>1721</v>
      </c>
      <c r="H122" s="231" t="s">
        <v>1722</v>
      </c>
      <c r="I122" s="231" t="s">
        <v>1655</v>
      </c>
      <c r="J122" s="231" t="s">
        <v>1723</v>
      </c>
      <c r="K122" s="231"/>
      <c r="L122" s="231"/>
      <c r="M122" s="231" t="s">
        <v>1724</v>
      </c>
      <c r="N122" s="231"/>
      <c r="O122" s="231"/>
      <c r="P122" s="231" t="s">
        <v>1725</v>
      </c>
      <c r="Q122" s="231"/>
      <c r="R122" s="231"/>
      <c r="S122" s="231" t="s">
        <v>1682</v>
      </c>
      <c r="T122" s="231" t="s">
        <v>1726</v>
      </c>
      <c r="U122" s="231" t="s">
        <v>1727</v>
      </c>
      <c r="V122" s="231" t="s">
        <v>1728</v>
      </c>
      <c r="W122" s="231"/>
      <c r="X122" s="231"/>
      <c r="Y122" s="231"/>
      <c r="Z122" s="233"/>
    </row>
    <row r="123" spans="1:26" ht="409.5" hidden="1">
      <c r="A123" s="230" t="s">
        <v>826</v>
      </c>
      <c r="B123" s="231" t="s">
        <v>1217</v>
      </c>
      <c r="C123" s="231" t="s">
        <v>984</v>
      </c>
      <c r="D123" s="232" t="s">
        <v>1729</v>
      </c>
      <c r="E123" s="232" t="s">
        <v>1730</v>
      </c>
      <c r="F123" s="231" t="s">
        <v>1731</v>
      </c>
      <c r="G123" s="231" t="s">
        <v>1732</v>
      </c>
      <c r="H123" s="231" t="s">
        <v>1733</v>
      </c>
      <c r="I123" s="231" t="s">
        <v>1655</v>
      </c>
      <c r="J123" s="231" t="s">
        <v>1734</v>
      </c>
      <c r="K123" s="231"/>
      <c r="L123" s="231"/>
      <c r="M123" s="231" t="s">
        <v>1735</v>
      </c>
      <c r="N123" s="231"/>
      <c r="O123" s="231"/>
      <c r="P123" s="231" t="s">
        <v>1736</v>
      </c>
      <c r="Q123" s="231"/>
      <c r="R123" s="231"/>
      <c r="S123" s="231" t="s">
        <v>1682</v>
      </c>
      <c r="T123" s="231" t="s">
        <v>1726</v>
      </c>
      <c r="U123" s="231" t="s">
        <v>1737</v>
      </c>
      <c r="V123" s="231" t="s">
        <v>1728</v>
      </c>
      <c r="W123" s="231"/>
      <c r="X123" s="231"/>
      <c r="Y123" s="231"/>
      <c r="Z123" s="233"/>
    </row>
    <row r="124" spans="1:26" ht="409.5" hidden="1">
      <c r="A124" s="230" t="s">
        <v>826</v>
      </c>
      <c r="B124" s="231" t="s">
        <v>1217</v>
      </c>
      <c r="C124" s="231" t="s">
        <v>984</v>
      </c>
      <c r="D124" s="232" t="s">
        <v>1729</v>
      </c>
      <c r="E124" s="232" t="s">
        <v>1738</v>
      </c>
      <c r="F124" s="231" t="s">
        <v>1739</v>
      </c>
      <c r="G124" s="231" t="s">
        <v>1740</v>
      </c>
      <c r="H124" s="231" t="s">
        <v>1733</v>
      </c>
      <c r="I124" s="231" t="s">
        <v>1655</v>
      </c>
      <c r="J124" s="231" t="s">
        <v>1734</v>
      </c>
      <c r="K124" s="231"/>
      <c r="L124" s="231"/>
      <c r="M124" s="231" t="s">
        <v>1735</v>
      </c>
      <c r="N124" s="231"/>
      <c r="O124" s="231"/>
      <c r="P124" s="231" t="s">
        <v>1741</v>
      </c>
      <c r="Q124" s="231"/>
      <c r="R124" s="231"/>
      <c r="S124" s="231" t="s">
        <v>1682</v>
      </c>
      <c r="T124" s="231" t="s">
        <v>1726</v>
      </c>
      <c r="U124" s="231" t="s">
        <v>1742</v>
      </c>
      <c r="V124" s="231" t="s">
        <v>1728</v>
      </c>
      <c r="W124" s="231"/>
      <c r="X124" s="231"/>
      <c r="Y124" s="231"/>
      <c r="Z124" s="233"/>
    </row>
    <row r="125" spans="1:26" ht="409.5" hidden="1">
      <c r="A125" s="230" t="s">
        <v>826</v>
      </c>
      <c r="B125" s="231" t="s">
        <v>1217</v>
      </c>
      <c r="C125" s="231" t="s">
        <v>984</v>
      </c>
      <c r="D125" s="232" t="s">
        <v>1012</v>
      </c>
      <c r="E125" s="232" t="s">
        <v>1743</v>
      </c>
      <c r="F125" s="231" t="s">
        <v>1744</v>
      </c>
      <c r="G125" s="231" t="s">
        <v>1745</v>
      </c>
      <c r="H125" s="231" t="s">
        <v>1746</v>
      </c>
      <c r="I125" s="231" t="s">
        <v>1655</v>
      </c>
      <c r="J125" s="231" t="s">
        <v>1723</v>
      </c>
      <c r="K125" s="231"/>
      <c r="L125" s="231"/>
      <c r="M125" s="231" t="s">
        <v>1724</v>
      </c>
      <c r="N125" s="231"/>
      <c r="O125" s="231"/>
      <c r="P125" s="231" t="s">
        <v>1725</v>
      </c>
      <c r="Q125" s="231"/>
      <c r="R125" s="231"/>
      <c r="S125" s="231" t="s">
        <v>1682</v>
      </c>
      <c r="T125" s="231" t="s">
        <v>1747</v>
      </c>
      <c r="U125" s="231" t="s">
        <v>1727</v>
      </c>
      <c r="V125" s="231" t="s">
        <v>1728</v>
      </c>
      <c r="W125" s="231"/>
      <c r="X125" s="231"/>
      <c r="Y125" s="231"/>
      <c r="Z125" s="233"/>
    </row>
    <row r="126" spans="1:26" ht="409.5" hidden="1">
      <c r="A126" s="230" t="s">
        <v>826</v>
      </c>
      <c r="B126" s="231" t="s">
        <v>1217</v>
      </c>
      <c r="C126" s="231" t="s">
        <v>984</v>
      </c>
      <c r="D126" s="232" t="s">
        <v>1026</v>
      </c>
      <c r="E126" s="232" t="s">
        <v>1748</v>
      </c>
      <c r="F126" s="231" t="s">
        <v>1749</v>
      </c>
      <c r="G126" s="231" t="s">
        <v>1750</v>
      </c>
      <c r="H126" s="231" t="s">
        <v>1751</v>
      </c>
      <c r="I126" s="231" t="s">
        <v>1752</v>
      </c>
      <c r="J126" s="231"/>
      <c r="K126" s="231"/>
      <c r="L126" s="231"/>
      <c r="M126" s="231" t="s">
        <v>1753</v>
      </c>
      <c r="N126" s="231"/>
      <c r="O126" s="231"/>
      <c r="P126" s="231" t="s">
        <v>1754</v>
      </c>
      <c r="Q126" s="231"/>
      <c r="R126" s="231"/>
      <c r="S126" s="231" t="s">
        <v>1682</v>
      </c>
      <c r="T126" s="231" t="s">
        <v>1747</v>
      </c>
      <c r="U126" s="231" t="s">
        <v>1673</v>
      </c>
      <c r="V126" s="231" t="s">
        <v>1755</v>
      </c>
      <c r="W126" s="231"/>
      <c r="X126" s="231"/>
      <c r="Y126" s="231"/>
      <c r="Z126" s="233"/>
    </row>
    <row r="127" spans="1:26" ht="409.5" hidden="1">
      <c r="A127" s="230" t="s">
        <v>826</v>
      </c>
      <c r="B127" s="231" t="s">
        <v>1217</v>
      </c>
      <c r="C127" s="231" t="s">
        <v>984</v>
      </c>
      <c r="D127" s="232" t="s">
        <v>1729</v>
      </c>
      <c r="E127" s="232" t="s">
        <v>1756</v>
      </c>
      <c r="F127" s="231" t="s">
        <v>1757</v>
      </c>
      <c r="G127" s="231" t="s">
        <v>1758</v>
      </c>
      <c r="H127" s="231" t="s">
        <v>1759</v>
      </c>
      <c r="I127" s="231" t="s">
        <v>1655</v>
      </c>
      <c r="J127" s="231" t="s">
        <v>1734</v>
      </c>
      <c r="K127" s="231"/>
      <c r="L127" s="231"/>
      <c r="M127" s="231" t="s">
        <v>1735</v>
      </c>
      <c r="N127" s="231"/>
      <c r="O127" s="231"/>
      <c r="P127" s="231" t="s">
        <v>1760</v>
      </c>
      <c r="Q127" s="231"/>
      <c r="R127" s="231"/>
      <c r="S127" s="231" t="s">
        <v>1682</v>
      </c>
      <c r="T127" s="231" t="s">
        <v>1726</v>
      </c>
      <c r="U127" s="231" t="s">
        <v>1761</v>
      </c>
      <c r="V127" s="231" t="s">
        <v>1728</v>
      </c>
      <c r="W127" s="231"/>
      <c r="X127" s="231"/>
      <c r="Y127" s="231"/>
      <c r="Z127" s="233"/>
    </row>
    <row r="128" spans="1:26" ht="409.5" hidden="1">
      <c r="A128" s="230" t="s">
        <v>826</v>
      </c>
      <c r="B128" s="231" t="s">
        <v>1217</v>
      </c>
      <c r="C128" s="231" t="s">
        <v>984</v>
      </c>
      <c r="D128" s="232" t="s">
        <v>1693</v>
      </c>
      <c r="E128" s="232" t="s">
        <v>1762</v>
      </c>
      <c r="F128" s="231" t="s">
        <v>1763</v>
      </c>
      <c r="G128" s="231" t="s">
        <v>1764</v>
      </c>
      <c r="H128" s="231" t="s">
        <v>1765</v>
      </c>
      <c r="I128" s="231" t="s">
        <v>1655</v>
      </c>
      <c r="J128" s="231"/>
      <c r="K128" s="231"/>
      <c r="L128" s="231"/>
      <c r="M128" s="231" t="s">
        <v>1766</v>
      </c>
      <c r="N128" s="231"/>
      <c r="O128" s="231"/>
      <c r="P128" s="231" t="s">
        <v>1767</v>
      </c>
      <c r="Q128" s="231"/>
      <c r="R128" s="231"/>
      <c r="S128" s="231" t="s">
        <v>1682</v>
      </c>
      <c r="T128" s="231" t="s">
        <v>1747</v>
      </c>
      <c r="U128" s="231" t="s">
        <v>1768</v>
      </c>
      <c r="V128" s="231" t="s">
        <v>1728</v>
      </c>
      <c r="W128" s="231"/>
      <c r="X128" s="231"/>
      <c r="Y128" s="231"/>
      <c r="Z128" s="233"/>
    </row>
    <row r="129" spans="1:26" ht="409.5" hidden="1">
      <c r="A129" s="230" t="s">
        <v>826</v>
      </c>
      <c r="B129" s="231" t="s">
        <v>1217</v>
      </c>
      <c r="C129" s="231" t="s">
        <v>984</v>
      </c>
      <c r="D129" s="232" t="s">
        <v>1729</v>
      </c>
      <c r="E129" s="232" t="s">
        <v>1769</v>
      </c>
      <c r="F129" s="231" t="s">
        <v>1739</v>
      </c>
      <c r="G129" s="231" t="s">
        <v>1770</v>
      </c>
      <c r="H129" s="231" t="s">
        <v>1733</v>
      </c>
      <c r="I129" s="231" t="s">
        <v>1655</v>
      </c>
      <c r="J129" s="231" t="s">
        <v>1734</v>
      </c>
      <c r="K129" s="231"/>
      <c r="L129" s="231"/>
      <c r="M129" s="231" t="s">
        <v>1735</v>
      </c>
      <c r="N129" s="231"/>
      <c r="O129" s="231"/>
      <c r="P129" s="231" t="s">
        <v>1741</v>
      </c>
      <c r="Q129" s="231"/>
      <c r="R129" s="231"/>
      <c r="S129" s="231" t="s">
        <v>1682</v>
      </c>
      <c r="T129" s="231" t="s">
        <v>1726</v>
      </c>
      <c r="U129" s="231" t="s">
        <v>1742</v>
      </c>
      <c r="V129" s="231" t="s">
        <v>1728</v>
      </c>
      <c r="W129" s="231"/>
      <c r="X129" s="231"/>
      <c r="Y129" s="231"/>
      <c r="Z129" s="233"/>
    </row>
    <row r="130" spans="1:26" ht="409.5" hidden="1">
      <c r="A130" s="230" t="s">
        <v>826</v>
      </c>
      <c r="B130" s="231" t="s">
        <v>1217</v>
      </c>
      <c r="C130" s="231" t="s">
        <v>984</v>
      </c>
      <c r="D130" s="232" t="s">
        <v>1693</v>
      </c>
      <c r="E130" s="232" t="s">
        <v>1771</v>
      </c>
      <c r="F130" s="231" t="s">
        <v>1772</v>
      </c>
      <c r="G130" s="231" t="s">
        <v>1773</v>
      </c>
      <c r="H130" s="231" t="s">
        <v>1774</v>
      </c>
      <c r="I130" s="231" t="s">
        <v>1655</v>
      </c>
      <c r="J130" s="231"/>
      <c r="K130" s="231"/>
      <c r="L130" s="231"/>
      <c r="M130" s="231" t="s">
        <v>1766</v>
      </c>
      <c r="N130" s="231"/>
      <c r="O130" s="231"/>
      <c r="P130" s="231" t="s">
        <v>1775</v>
      </c>
      <c r="Q130" s="231"/>
      <c r="R130" s="231"/>
      <c r="S130" s="231" t="s">
        <v>1682</v>
      </c>
      <c r="T130" s="231" t="s">
        <v>1726</v>
      </c>
      <c r="U130" s="231" t="s">
        <v>1817</v>
      </c>
      <c r="V130" s="231" t="s">
        <v>1728</v>
      </c>
      <c r="W130" s="231"/>
      <c r="X130" s="231"/>
      <c r="Y130" s="231"/>
      <c r="Z130" s="233"/>
    </row>
    <row r="131" spans="1:26" ht="409.5" hidden="1">
      <c r="A131" s="230" t="s">
        <v>826</v>
      </c>
      <c r="B131" s="231" t="s">
        <v>1217</v>
      </c>
      <c r="C131" s="231" t="s">
        <v>984</v>
      </c>
      <c r="D131" s="232" t="s">
        <v>1729</v>
      </c>
      <c r="E131" s="232" t="s">
        <v>1818</v>
      </c>
      <c r="F131" s="231" t="s">
        <v>1739</v>
      </c>
      <c r="G131" s="231" t="s">
        <v>1819</v>
      </c>
      <c r="H131" s="231" t="s">
        <v>1733</v>
      </c>
      <c r="I131" s="231" t="s">
        <v>1655</v>
      </c>
      <c r="J131" s="231" t="s">
        <v>1734</v>
      </c>
      <c r="K131" s="231"/>
      <c r="L131" s="231"/>
      <c r="M131" s="231" t="s">
        <v>1735</v>
      </c>
      <c r="N131" s="231"/>
      <c r="O131" s="231"/>
      <c r="P131" s="231" t="s">
        <v>1741</v>
      </c>
      <c r="Q131" s="231"/>
      <c r="R131" s="231"/>
      <c r="S131" s="231" t="s">
        <v>1682</v>
      </c>
      <c r="T131" s="231" t="s">
        <v>1726</v>
      </c>
      <c r="U131" s="231" t="s">
        <v>1742</v>
      </c>
      <c r="V131" s="231" t="s">
        <v>1728</v>
      </c>
      <c r="W131" s="231"/>
      <c r="X131" s="231"/>
      <c r="Y131" s="231"/>
      <c r="Z131" s="233"/>
    </row>
    <row r="132" spans="1:26" ht="378" hidden="1">
      <c r="A132" s="230" t="s">
        <v>826</v>
      </c>
      <c r="B132" s="231" t="s">
        <v>1217</v>
      </c>
      <c r="C132" s="231" t="s">
        <v>984</v>
      </c>
      <c r="D132" s="232" t="s">
        <v>838</v>
      </c>
      <c r="E132" s="232" t="s">
        <v>1820</v>
      </c>
      <c r="F132" s="231" t="s">
        <v>1821</v>
      </c>
      <c r="G132" s="231" t="s">
        <v>1822</v>
      </c>
      <c r="H132" s="231" t="s">
        <v>1823</v>
      </c>
      <c r="I132" s="231"/>
      <c r="J132" s="231"/>
      <c r="K132" s="231"/>
      <c r="L132" s="231"/>
      <c r="M132" s="231" t="s">
        <v>1824</v>
      </c>
      <c r="N132" s="231"/>
      <c r="O132" s="231"/>
      <c r="P132" s="231" t="s">
        <v>1825</v>
      </c>
      <c r="Q132" s="231"/>
      <c r="R132" s="231"/>
      <c r="S132" s="231" t="s">
        <v>1682</v>
      </c>
      <c r="T132" s="231" t="s">
        <v>911</v>
      </c>
      <c r="U132" s="231" t="s">
        <v>1826</v>
      </c>
      <c r="V132" s="231" t="s">
        <v>1827</v>
      </c>
      <c r="W132" s="231"/>
      <c r="X132" s="231"/>
      <c r="Y132" s="231"/>
      <c r="Z132" s="233"/>
    </row>
    <row r="133" spans="1:26" ht="409.5" hidden="1">
      <c r="A133" s="230" t="s">
        <v>826</v>
      </c>
      <c r="B133" s="231" t="s">
        <v>1217</v>
      </c>
      <c r="C133" s="231" t="s">
        <v>984</v>
      </c>
      <c r="D133" s="232" t="s">
        <v>1729</v>
      </c>
      <c r="E133" s="232" t="s">
        <v>1828</v>
      </c>
      <c r="F133" s="231" t="s">
        <v>1739</v>
      </c>
      <c r="G133" s="231" t="s">
        <v>1829</v>
      </c>
      <c r="H133" s="231" t="s">
        <v>1733</v>
      </c>
      <c r="I133" s="231" t="s">
        <v>1655</v>
      </c>
      <c r="J133" s="231" t="s">
        <v>1734</v>
      </c>
      <c r="K133" s="231"/>
      <c r="L133" s="231"/>
      <c r="M133" s="231" t="s">
        <v>1735</v>
      </c>
      <c r="N133" s="231"/>
      <c r="O133" s="231"/>
      <c r="P133" s="231" t="s">
        <v>1741</v>
      </c>
      <c r="Q133" s="231"/>
      <c r="R133" s="231"/>
      <c r="S133" s="231" t="s">
        <v>1682</v>
      </c>
      <c r="T133" s="231" t="s">
        <v>1726</v>
      </c>
      <c r="U133" s="231" t="s">
        <v>1742</v>
      </c>
      <c r="V133" s="231" t="s">
        <v>1728</v>
      </c>
      <c r="W133" s="231"/>
      <c r="X133" s="231"/>
      <c r="Y133" s="231"/>
      <c r="Z133" s="233"/>
    </row>
    <row r="134" spans="1:26" ht="409.5" hidden="1">
      <c r="A134" s="230" t="s">
        <v>826</v>
      </c>
      <c r="B134" s="231" t="s">
        <v>1217</v>
      </c>
      <c r="C134" s="231" t="s">
        <v>984</v>
      </c>
      <c r="D134" s="232" t="s">
        <v>1729</v>
      </c>
      <c r="E134" s="232" t="s">
        <v>1830</v>
      </c>
      <c r="F134" s="231" t="s">
        <v>1739</v>
      </c>
      <c r="G134" s="231" t="s">
        <v>1831</v>
      </c>
      <c r="H134" s="231" t="s">
        <v>1733</v>
      </c>
      <c r="I134" s="231" t="s">
        <v>1655</v>
      </c>
      <c r="J134" s="231" t="s">
        <v>1734</v>
      </c>
      <c r="K134" s="231"/>
      <c r="L134" s="231"/>
      <c r="M134" s="231" t="s">
        <v>1735</v>
      </c>
      <c r="N134" s="231"/>
      <c r="O134" s="231"/>
      <c r="P134" s="231" t="s">
        <v>1741</v>
      </c>
      <c r="Q134" s="231"/>
      <c r="R134" s="231"/>
      <c r="S134" s="231" t="s">
        <v>1682</v>
      </c>
      <c r="T134" s="231" t="s">
        <v>1726</v>
      </c>
      <c r="U134" s="231" t="s">
        <v>1742</v>
      </c>
      <c r="V134" s="231" t="s">
        <v>1728</v>
      </c>
      <c r="W134" s="231"/>
      <c r="X134" s="231"/>
      <c r="Y134" s="231"/>
      <c r="Z134" s="233"/>
    </row>
    <row r="135" spans="1:26" ht="409.5" hidden="1">
      <c r="A135" s="230" t="s">
        <v>826</v>
      </c>
      <c r="B135" s="231" t="s">
        <v>1217</v>
      </c>
      <c r="C135" s="231" t="s">
        <v>984</v>
      </c>
      <c r="D135" s="232" t="s">
        <v>1012</v>
      </c>
      <c r="E135" s="232" t="s">
        <v>1832</v>
      </c>
      <c r="F135" s="231" t="s">
        <v>1833</v>
      </c>
      <c r="G135" s="231" t="s">
        <v>1834</v>
      </c>
      <c r="H135" s="231" t="s">
        <v>1823</v>
      </c>
      <c r="I135" s="231" t="s">
        <v>1835</v>
      </c>
      <c r="J135" s="231" t="s">
        <v>903</v>
      </c>
      <c r="K135" s="231"/>
      <c r="L135" s="231"/>
      <c r="M135" s="231" t="s">
        <v>1824</v>
      </c>
      <c r="N135" s="231"/>
      <c r="O135" s="231" t="s">
        <v>1836</v>
      </c>
      <c r="P135" s="231" t="s">
        <v>1837</v>
      </c>
      <c r="Q135" s="231"/>
      <c r="R135" s="231"/>
      <c r="S135" s="231" t="s">
        <v>1682</v>
      </c>
      <c r="T135" s="231" t="s">
        <v>1726</v>
      </c>
      <c r="U135" s="231" t="s">
        <v>1838</v>
      </c>
      <c r="V135" s="231" t="s">
        <v>1728</v>
      </c>
      <c r="W135" s="231"/>
      <c r="X135" s="231"/>
      <c r="Y135" s="231"/>
      <c r="Z135" s="233"/>
    </row>
    <row r="136" spans="1:26" ht="409.5" hidden="1">
      <c r="A136" s="230" t="s">
        <v>826</v>
      </c>
      <c r="B136" s="231" t="s">
        <v>1217</v>
      </c>
      <c r="C136" s="231" t="s">
        <v>984</v>
      </c>
      <c r="D136" s="232" t="s">
        <v>1012</v>
      </c>
      <c r="E136" s="232" t="s">
        <v>1839</v>
      </c>
      <c r="F136" s="231" t="s">
        <v>1840</v>
      </c>
      <c r="G136" s="231" t="s">
        <v>1721</v>
      </c>
      <c r="H136" s="231" t="s">
        <v>1722</v>
      </c>
      <c r="I136" s="231" t="s">
        <v>1841</v>
      </c>
      <c r="J136" s="231" t="s">
        <v>1723</v>
      </c>
      <c r="K136" s="231"/>
      <c r="L136" s="231"/>
      <c r="M136" s="231" t="s">
        <v>1724</v>
      </c>
      <c r="N136" s="231"/>
      <c r="O136" s="231"/>
      <c r="P136" s="231" t="s">
        <v>1725</v>
      </c>
      <c r="Q136" s="231"/>
      <c r="R136" s="231"/>
      <c r="S136" s="231" t="s">
        <v>1682</v>
      </c>
      <c r="T136" s="231" t="s">
        <v>1726</v>
      </c>
      <c r="U136" s="231" t="s">
        <v>1727</v>
      </c>
      <c r="V136" s="231" t="s">
        <v>1728</v>
      </c>
      <c r="W136" s="231"/>
      <c r="X136" s="231"/>
      <c r="Y136" s="231"/>
      <c r="Z136" s="233"/>
    </row>
    <row r="137" spans="1:26" ht="110.25" hidden="1">
      <c r="A137" s="230" t="s">
        <v>1505</v>
      </c>
      <c r="B137" s="231" t="s">
        <v>1217</v>
      </c>
      <c r="C137" s="236" t="s">
        <v>984</v>
      </c>
      <c r="D137" s="235" t="s">
        <v>985</v>
      </c>
      <c r="E137" s="235" t="s">
        <v>1842</v>
      </c>
      <c r="F137" s="236" t="s">
        <v>1843</v>
      </c>
      <c r="G137" s="236" t="s">
        <v>1844</v>
      </c>
      <c r="H137" s="236" t="s">
        <v>1845</v>
      </c>
      <c r="I137" s="236" t="s">
        <v>1846</v>
      </c>
      <c r="J137" s="236" t="s">
        <v>1847</v>
      </c>
      <c r="K137" s="236" t="s">
        <v>939</v>
      </c>
      <c r="L137" s="236" t="s">
        <v>939</v>
      </c>
      <c r="M137" s="236" t="s">
        <v>1724</v>
      </c>
      <c r="N137" s="236"/>
      <c r="O137" s="236" t="s">
        <v>1848</v>
      </c>
      <c r="P137" s="236" t="s">
        <v>956</v>
      </c>
      <c r="Q137" s="236" t="s">
        <v>956</v>
      </c>
      <c r="R137" s="236" t="s">
        <v>923</v>
      </c>
      <c r="S137" s="236" t="s">
        <v>1849</v>
      </c>
      <c r="T137" s="236" t="s">
        <v>923</v>
      </c>
      <c r="U137" s="236" t="s">
        <v>923</v>
      </c>
      <c r="V137" s="236" t="s">
        <v>1850</v>
      </c>
      <c r="W137" s="236" t="s">
        <v>923</v>
      </c>
      <c r="X137" s="236" t="s">
        <v>923</v>
      </c>
      <c r="Y137" s="236" t="s">
        <v>923</v>
      </c>
      <c r="Z137" s="243" t="s">
        <v>1851</v>
      </c>
    </row>
    <row r="138" spans="1:26" ht="110.25" hidden="1">
      <c r="A138" s="230" t="s">
        <v>1505</v>
      </c>
      <c r="B138" s="231" t="s">
        <v>1217</v>
      </c>
      <c r="C138" s="236" t="s">
        <v>984</v>
      </c>
      <c r="D138" s="235" t="s">
        <v>985</v>
      </c>
      <c r="E138" s="235" t="s">
        <v>1852</v>
      </c>
      <c r="F138" s="236" t="s">
        <v>1843</v>
      </c>
      <c r="G138" s="236" t="s">
        <v>1853</v>
      </c>
      <c r="H138" s="236" t="s">
        <v>1845</v>
      </c>
      <c r="I138" s="236" t="s">
        <v>1854</v>
      </c>
      <c r="J138" s="236" t="s">
        <v>1855</v>
      </c>
      <c r="K138" s="236" t="s">
        <v>939</v>
      </c>
      <c r="L138" s="236" t="s">
        <v>939</v>
      </c>
      <c r="M138" s="236" t="s">
        <v>1724</v>
      </c>
      <c r="N138" s="236"/>
      <c r="O138" s="236" t="s">
        <v>1848</v>
      </c>
      <c r="P138" s="236" t="s">
        <v>956</v>
      </c>
      <c r="Q138" s="236" t="s">
        <v>956</v>
      </c>
      <c r="R138" s="236" t="s">
        <v>923</v>
      </c>
      <c r="S138" s="236" t="s">
        <v>1849</v>
      </c>
      <c r="T138" s="236" t="s">
        <v>923</v>
      </c>
      <c r="U138" s="236" t="s">
        <v>923</v>
      </c>
      <c r="V138" s="236" t="s">
        <v>1850</v>
      </c>
      <c r="W138" s="236" t="s">
        <v>923</v>
      </c>
      <c r="X138" s="236" t="s">
        <v>923</v>
      </c>
      <c r="Y138" s="236" t="s">
        <v>923</v>
      </c>
      <c r="Z138" s="243" t="s">
        <v>1851</v>
      </c>
    </row>
    <row r="139" spans="1:26" ht="126" hidden="1">
      <c r="A139" s="230" t="s">
        <v>1505</v>
      </c>
      <c r="B139" s="231" t="s">
        <v>1217</v>
      </c>
      <c r="C139" s="236" t="s">
        <v>984</v>
      </c>
      <c r="D139" s="235" t="s">
        <v>985</v>
      </c>
      <c r="E139" s="235" t="s">
        <v>1856</v>
      </c>
      <c r="F139" s="236" t="s">
        <v>1843</v>
      </c>
      <c r="G139" s="236" t="s">
        <v>1857</v>
      </c>
      <c r="H139" s="236" t="s">
        <v>1858</v>
      </c>
      <c r="I139" s="236" t="s">
        <v>1859</v>
      </c>
      <c r="J139" s="236" t="s">
        <v>1847</v>
      </c>
      <c r="K139" s="236" t="s">
        <v>939</v>
      </c>
      <c r="L139" s="236" t="s">
        <v>939</v>
      </c>
      <c r="M139" s="236" t="s">
        <v>1724</v>
      </c>
      <c r="N139" s="236"/>
      <c r="O139" s="236" t="s">
        <v>1848</v>
      </c>
      <c r="P139" s="236" t="s">
        <v>956</v>
      </c>
      <c r="Q139" s="236" t="s">
        <v>956</v>
      </c>
      <c r="R139" s="236" t="s">
        <v>923</v>
      </c>
      <c r="S139" s="236" t="s">
        <v>1849</v>
      </c>
      <c r="T139" s="236" t="s">
        <v>923</v>
      </c>
      <c r="U139" s="236" t="s">
        <v>923</v>
      </c>
      <c r="V139" s="236" t="s">
        <v>1850</v>
      </c>
      <c r="W139" s="236" t="s">
        <v>923</v>
      </c>
      <c r="X139" s="236" t="s">
        <v>923</v>
      </c>
      <c r="Y139" s="236" t="s">
        <v>923</v>
      </c>
      <c r="Z139" s="243" t="s">
        <v>1851</v>
      </c>
    </row>
    <row r="140" spans="1:26" ht="126" hidden="1">
      <c r="A140" s="230" t="s">
        <v>1505</v>
      </c>
      <c r="B140" s="231" t="s">
        <v>1217</v>
      </c>
      <c r="C140" s="236" t="s">
        <v>984</v>
      </c>
      <c r="D140" s="235" t="s">
        <v>985</v>
      </c>
      <c r="E140" s="235" t="s">
        <v>1860</v>
      </c>
      <c r="F140" s="236" t="s">
        <v>1843</v>
      </c>
      <c r="G140" s="236" t="s">
        <v>1861</v>
      </c>
      <c r="H140" s="236" t="s">
        <v>1858</v>
      </c>
      <c r="I140" s="236" t="s">
        <v>1854</v>
      </c>
      <c r="J140" s="236" t="s">
        <v>1855</v>
      </c>
      <c r="K140" s="236" t="s">
        <v>939</v>
      </c>
      <c r="L140" s="236" t="s">
        <v>939</v>
      </c>
      <c r="M140" s="236" t="s">
        <v>1724</v>
      </c>
      <c r="N140" s="236"/>
      <c r="O140" s="236" t="s">
        <v>1848</v>
      </c>
      <c r="P140" s="236" t="s">
        <v>956</v>
      </c>
      <c r="Q140" s="236" t="s">
        <v>956</v>
      </c>
      <c r="R140" s="236" t="s">
        <v>923</v>
      </c>
      <c r="S140" s="236" t="s">
        <v>1849</v>
      </c>
      <c r="T140" s="236" t="s">
        <v>923</v>
      </c>
      <c r="U140" s="236" t="s">
        <v>923</v>
      </c>
      <c r="V140" s="236" t="s">
        <v>1850</v>
      </c>
      <c r="W140" s="236" t="s">
        <v>923</v>
      </c>
      <c r="X140" s="236" t="s">
        <v>923</v>
      </c>
      <c r="Y140" s="236" t="s">
        <v>923</v>
      </c>
      <c r="Z140" s="243" t="s">
        <v>1851</v>
      </c>
    </row>
    <row r="141" spans="1:26" ht="110.25" hidden="1">
      <c r="A141" s="230" t="s">
        <v>1505</v>
      </c>
      <c r="B141" s="231" t="s">
        <v>1217</v>
      </c>
      <c r="C141" s="236" t="s">
        <v>984</v>
      </c>
      <c r="D141" s="235" t="s">
        <v>985</v>
      </c>
      <c r="E141" s="235" t="s">
        <v>1862</v>
      </c>
      <c r="F141" s="236" t="s">
        <v>1843</v>
      </c>
      <c r="G141" s="236" t="s">
        <v>1863</v>
      </c>
      <c r="H141" s="236" t="s">
        <v>1858</v>
      </c>
      <c r="I141" s="236" t="s">
        <v>1846</v>
      </c>
      <c r="J141" s="236" t="s">
        <v>1847</v>
      </c>
      <c r="K141" s="236" t="s">
        <v>939</v>
      </c>
      <c r="L141" s="236" t="s">
        <v>939</v>
      </c>
      <c r="M141" s="236" t="s">
        <v>1724</v>
      </c>
      <c r="N141" s="236"/>
      <c r="O141" s="236" t="s">
        <v>1848</v>
      </c>
      <c r="P141" s="236" t="s">
        <v>956</v>
      </c>
      <c r="Q141" s="236" t="s">
        <v>956</v>
      </c>
      <c r="R141" s="236" t="s">
        <v>923</v>
      </c>
      <c r="S141" s="236" t="s">
        <v>1849</v>
      </c>
      <c r="T141" s="236" t="s">
        <v>923</v>
      </c>
      <c r="U141" s="236" t="s">
        <v>923</v>
      </c>
      <c r="V141" s="236" t="s">
        <v>1850</v>
      </c>
      <c r="W141" s="236" t="s">
        <v>923</v>
      </c>
      <c r="X141" s="236" t="s">
        <v>923</v>
      </c>
      <c r="Y141" s="236" t="s">
        <v>923</v>
      </c>
      <c r="Z141" s="243" t="s">
        <v>1851</v>
      </c>
    </row>
    <row r="142" spans="1:26" ht="110.25" hidden="1">
      <c r="A142" s="230" t="s">
        <v>1505</v>
      </c>
      <c r="B142" s="231" t="s">
        <v>1217</v>
      </c>
      <c r="C142" s="236" t="s">
        <v>984</v>
      </c>
      <c r="D142" s="235" t="s">
        <v>985</v>
      </c>
      <c r="E142" s="235" t="s">
        <v>1864</v>
      </c>
      <c r="F142" s="236" t="s">
        <v>1843</v>
      </c>
      <c r="G142" s="236" t="s">
        <v>1863</v>
      </c>
      <c r="H142" s="236" t="s">
        <v>1845</v>
      </c>
      <c r="I142" s="236" t="s">
        <v>1865</v>
      </c>
      <c r="J142" s="236" t="s">
        <v>1855</v>
      </c>
      <c r="K142" s="236" t="s">
        <v>939</v>
      </c>
      <c r="L142" s="236" t="s">
        <v>939</v>
      </c>
      <c r="M142" s="236" t="s">
        <v>1724</v>
      </c>
      <c r="N142" s="236"/>
      <c r="O142" s="236" t="s">
        <v>1848</v>
      </c>
      <c r="P142" s="236" t="s">
        <v>956</v>
      </c>
      <c r="Q142" s="236" t="s">
        <v>956</v>
      </c>
      <c r="R142" s="236" t="s">
        <v>923</v>
      </c>
      <c r="S142" s="236" t="s">
        <v>1849</v>
      </c>
      <c r="T142" s="236" t="s">
        <v>923</v>
      </c>
      <c r="U142" s="236" t="s">
        <v>923</v>
      </c>
      <c r="V142" s="236" t="s">
        <v>1850</v>
      </c>
      <c r="W142" s="236" t="s">
        <v>923</v>
      </c>
      <c r="X142" s="236" t="s">
        <v>923</v>
      </c>
      <c r="Y142" s="236" t="s">
        <v>923</v>
      </c>
      <c r="Z142" s="243" t="s">
        <v>1851</v>
      </c>
    </row>
    <row r="143" spans="1:26" ht="110.25" hidden="1">
      <c r="A143" s="230" t="s">
        <v>1505</v>
      </c>
      <c r="B143" s="231" t="s">
        <v>1217</v>
      </c>
      <c r="C143" s="236" t="s">
        <v>984</v>
      </c>
      <c r="D143" s="235" t="s">
        <v>985</v>
      </c>
      <c r="E143" s="235" t="s">
        <v>1866</v>
      </c>
      <c r="F143" s="236" t="s">
        <v>1843</v>
      </c>
      <c r="G143" s="236" t="s">
        <v>1867</v>
      </c>
      <c r="H143" s="236" t="s">
        <v>1845</v>
      </c>
      <c r="I143" s="236" t="s">
        <v>1854</v>
      </c>
      <c r="J143" s="236" t="s">
        <v>1855</v>
      </c>
      <c r="K143" s="236" t="s">
        <v>939</v>
      </c>
      <c r="L143" s="236" t="s">
        <v>939</v>
      </c>
      <c r="M143" s="236" t="s">
        <v>1724</v>
      </c>
      <c r="N143" s="236"/>
      <c r="O143" s="236" t="s">
        <v>1848</v>
      </c>
      <c r="P143" s="236" t="s">
        <v>956</v>
      </c>
      <c r="Q143" s="236" t="s">
        <v>956</v>
      </c>
      <c r="R143" s="236" t="s">
        <v>923</v>
      </c>
      <c r="S143" s="236" t="s">
        <v>1849</v>
      </c>
      <c r="T143" s="236" t="s">
        <v>923</v>
      </c>
      <c r="U143" s="236" t="s">
        <v>923</v>
      </c>
      <c r="V143" s="236" t="s">
        <v>1850</v>
      </c>
      <c r="W143" s="236" t="s">
        <v>923</v>
      </c>
      <c r="X143" s="236" t="s">
        <v>923</v>
      </c>
      <c r="Y143" s="236" t="s">
        <v>923</v>
      </c>
      <c r="Z143" s="243" t="s">
        <v>1851</v>
      </c>
    </row>
    <row r="144" spans="1:26" ht="141.75" hidden="1">
      <c r="A144" s="230" t="s">
        <v>1505</v>
      </c>
      <c r="B144" s="231" t="s">
        <v>1217</v>
      </c>
      <c r="C144" s="236" t="s">
        <v>984</v>
      </c>
      <c r="D144" s="235" t="s">
        <v>985</v>
      </c>
      <c r="E144" s="235" t="s">
        <v>1868</v>
      </c>
      <c r="F144" s="236" t="s">
        <v>1843</v>
      </c>
      <c r="G144" s="236" t="s">
        <v>1869</v>
      </c>
      <c r="H144" s="236" t="s">
        <v>1845</v>
      </c>
      <c r="I144" s="236" t="s">
        <v>1854</v>
      </c>
      <c r="J144" s="236" t="s">
        <v>1855</v>
      </c>
      <c r="K144" s="236" t="s">
        <v>939</v>
      </c>
      <c r="L144" s="236" t="s">
        <v>939</v>
      </c>
      <c r="M144" s="236" t="s">
        <v>1724</v>
      </c>
      <c r="N144" s="236"/>
      <c r="O144" s="236" t="s">
        <v>1848</v>
      </c>
      <c r="P144" s="236" t="s">
        <v>956</v>
      </c>
      <c r="Q144" s="236" t="s">
        <v>956</v>
      </c>
      <c r="R144" s="236" t="s">
        <v>923</v>
      </c>
      <c r="S144" s="236" t="s">
        <v>1849</v>
      </c>
      <c r="T144" s="236" t="s">
        <v>923</v>
      </c>
      <c r="U144" s="236" t="s">
        <v>923</v>
      </c>
      <c r="V144" s="236" t="s">
        <v>1850</v>
      </c>
      <c r="W144" s="236" t="s">
        <v>923</v>
      </c>
      <c r="X144" s="236" t="s">
        <v>923</v>
      </c>
      <c r="Y144" s="236" t="s">
        <v>923</v>
      </c>
      <c r="Z144" s="243" t="s">
        <v>1851</v>
      </c>
    </row>
    <row r="145" spans="1:26" ht="126" hidden="1">
      <c r="A145" s="230" t="s">
        <v>1505</v>
      </c>
      <c r="B145" s="231" t="s">
        <v>1217</v>
      </c>
      <c r="C145" s="236" t="s">
        <v>984</v>
      </c>
      <c r="D145" s="235" t="s">
        <v>985</v>
      </c>
      <c r="E145" s="235" t="s">
        <v>1870</v>
      </c>
      <c r="F145" s="236" t="s">
        <v>1843</v>
      </c>
      <c r="G145" s="236" t="s">
        <v>1871</v>
      </c>
      <c r="H145" s="236" t="s">
        <v>1845</v>
      </c>
      <c r="I145" s="236" t="s">
        <v>1846</v>
      </c>
      <c r="J145" s="236" t="s">
        <v>1847</v>
      </c>
      <c r="K145" s="236" t="s">
        <v>939</v>
      </c>
      <c r="L145" s="236" t="s">
        <v>939</v>
      </c>
      <c r="M145" s="236" t="s">
        <v>1724</v>
      </c>
      <c r="N145" s="236"/>
      <c r="O145" s="236" t="s">
        <v>1872</v>
      </c>
      <c r="P145" s="236" t="s">
        <v>956</v>
      </c>
      <c r="Q145" s="236" t="s">
        <v>956</v>
      </c>
      <c r="R145" s="236" t="s">
        <v>923</v>
      </c>
      <c r="S145" s="236" t="s">
        <v>1849</v>
      </c>
      <c r="T145" s="236" t="s">
        <v>923</v>
      </c>
      <c r="U145" s="236" t="s">
        <v>923</v>
      </c>
      <c r="V145" s="236" t="s">
        <v>1850</v>
      </c>
      <c r="W145" s="236" t="s">
        <v>923</v>
      </c>
      <c r="X145" s="236" t="s">
        <v>923</v>
      </c>
      <c r="Y145" s="236" t="s">
        <v>923</v>
      </c>
      <c r="Z145" s="243" t="s">
        <v>1851</v>
      </c>
    </row>
    <row r="146" spans="1:26" ht="110.25" hidden="1">
      <c r="A146" s="230" t="s">
        <v>1505</v>
      </c>
      <c r="B146" s="231" t="s">
        <v>1217</v>
      </c>
      <c r="C146" s="236" t="s">
        <v>984</v>
      </c>
      <c r="D146" s="235" t="s">
        <v>985</v>
      </c>
      <c r="E146" s="235" t="s">
        <v>1873</v>
      </c>
      <c r="F146" s="236" t="s">
        <v>1843</v>
      </c>
      <c r="G146" s="236" t="s">
        <v>1853</v>
      </c>
      <c r="H146" s="236" t="s">
        <v>1845</v>
      </c>
      <c r="I146" s="236" t="s">
        <v>1854</v>
      </c>
      <c r="J146" s="236" t="s">
        <v>1855</v>
      </c>
      <c r="K146" s="236" t="s">
        <v>939</v>
      </c>
      <c r="L146" s="236" t="s">
        <v>939</v>
      </c>
      <c r="M146" s="236" t="s">
        <v>1724</v>
      </c>
      <c r="N146" s="236"/>
      <c r="O146" s="236" t="s">
        <v>1848</v>
      </c>
      <c r="P146" s="236" t="s">
        <v>956</v>
      </c>
      <c r="Q146" s="236" t="s">
        <v>956</v>
      </c>
      <c r="R146" s="236" t="s">
        <v>923</v>
      </c>
      <c r="S146" s="236" t="s">
        <v>1849</v>
      </c>
      <c r="T146" s="236" t="s">
        <v>923</v>
      </c>
      <c r="U146" s="236" t="s">
        <v>923</v>
      </c>
      <c r="V146" s="236" t="s">
        <v>1850</v>
      </c>
      <c r="W146" s="236" t="s">
        <v>923</v>
      </c>
      <c r="X146" s="236" t="s">
        <v>923</v>
      </c>
      <c r="Y146" s="236" t="s">
        <v>923</v>
      </c>
      <c r="Z146" s="243" t="s">
        <v>1851</v>
      </c>
    </row>
    <row r="147" spans="1:26" ht="220.5" hidden="1">
      <c r="A147" s="230" t="s">
        <v>1505</v>
      </c>
      <c r="B147" s="231" t="s">
        <v>1217</v>
      </c>
      <c r="C147" s="231" t="s">
        <v>1874</v>
      </c>
      <c r="D147" s="232" t="s">
        <v>1875</v>
      </c>
      <c r="E147" s="232" t="s">
        <v>1876</v>
      </c>
      <c r="F147" s="231" t="s">
        <v>1877</v>
      </c>
      <c r="G147" s="231" t="s">
        <v>1878</v>
      </c>
      <c r="H147" s="231" t="s">
        <v>1461</v>
      </c>
      <c r="I147" s="231" t="s">
        <v>1879</v>
      </c>
      <c r="J147" s="231" t="s">
        <v>1880</v>
      </c>
      <c r="K147" s="231" t="s">
        <v>1511</v>
      </c>
      <c r="L147" s="231" t="s">
        <v>1511</v>
      </c>
      <c r="M147" s="231" t="s">
        <v>1511</v>
      </c>
      <c r="N147" s="231" t="s">
        <v>1881</v>
      </c>
      <c r="O147" s="231" t="s">
        <v>1881</v>
      </c>
      <c r="P147" s="231" t="s">
        <v>940</v>
      </c>
      <c r="Q147" s="231" t="s">
        <v>940</v>
      </c>
      <c r="R147" s="231" t="s">
        <v>1511</v>
      </c>
      <c r="S147" s="231" t="s">
        <v>1881</v>
      </c>
      <c r="T147" s="231" t="s">
        <v>1881</v>
      </c>
      <c r="U147" s="231" t="s">
        <v>1882</v>
      </c>
      <c r="V147" s="231" t="s">
        <v>1883</v>
      </c>
      <c r="W147" s="231"/>
      <c r="X147" s="231" t="s">
        <v>1884</v>
      </c>
      <c r="Y147" s="231"/>
      <c r="Z147" s="233" t="str">
        <f>X147</f>
        <v>В соотвествии с условиями инвестиционного соглашения</v>
      </c>
    </row>
    <row r="148" spans="1:26" ht="220.5" hidden="1">
      <c r="A148" s="230" t="s">
        <v>1505</v>
      </c>
      <c r="B148" s="231" t="s">
        <v>1217</v>
      </c>
      <c r="C148" s="231" t="s">
        <v>1874</v>
      </c>
      <c r="D148" s="232" t="s">
        <v>1885</v>
      </c>
      <c r="E148" s="232" t="s">
        <v>1032</v>
      </c>
      <c r="F148" s="231"/>
      <c r="G148" s="231" t="s">
        <v>1878</v>
      </c>
      <c r="H148" s="231" t="s">
        <v>1461</v>
      </c>
      <c r="I148" s="231" t="s">
        <v>1879</v>
      </c>
      <c r="J148" s="231" t="s">
        <v>1880</v>
      </c>
      <c r="K148" s="231" t="s">
        <v>1511</v>
      </c>
      <c r="L148" s="231" t="s">
        <v>1511</v>
      </c>
      <c r="M148" s="231" t="s">
        <v>1511</v>
      </c>
      <c r="N148" s="231" t="s">
        <v>1881</v>
      </c>
      <c r="O148" s="231" t="s">
        <v>1881</v>
      </c>
      <c r="P148" s="231" t="s">
        <v>940</v>
      </c>
      <c r="Q148" s="231" t="s">
        <v>940</v>
      </c>
      <c r="R148" s="231" t="s">
        <v>1511</v>
      </c>
      <c r="S148" s="231" t="s">
        <v>1881</v>
      </c>
      <c r="T148" s="231" t="s">
        <v>1881</v>
      </c>
      <c r="U148" s="231" t="s">
        <v>1886</v>
      </c>
      <c r="V148" s="231" t="s">
        <v>1883</v>
      </c>
      <c r="W148" s="231"/>
      <c r="X148" s="231" t="s">
        <v>1884</v>
      </c>
      <c r="Y148" s="231"/>
      <c r="Z148" s="233" t="str">
        <f>X148</f>
        <v>В соотвествии с условиями инвестиционного соглашения</v>
      </c>
    </row>
    <row r="149" spans="1:26" ht="283.5" hidden="1">
      <c r="A149" s="230" t="s">
        <v>1887</v>
      </c>
      <c r="B149" s="231" t="s">
        <v>1217</v>
      </c>
      <c r="C149" s="238" t="s">
        <v>1287</v>
      </c>
      <c r="D149" s="238" t="s">
        <v>524</v>
      </c>
      <c r="E149" s="238" t="s">
        <v>1888</v>
      </c>
      <c r="F149" s="238" t="s">
        <v>1889</v>
      </c>
      <c r="G149" s="238" t="s">
        <v>1890</v>
      </c>
      <c r="H149" s="238" t="s">
        <v>1891</v>
      </c>
      <c r="I149" s="238" t="s">
        <v>1892</v>
      </c>
      <c r="J149" s="238" t="s">
        <v>1893</v>
      </c>
      <c r="K149" s="238" t="s">
        <v>1894</v>
      </c>
      <c r="L149" s="238" t="s">
        <v>1895</v>
      </c>
      <c r="M149" s="238" t="s">
        <v>1896</v>
      </c>
      <c r="N149" s="238"/>
      <c r="O149" s="238"/>
      <c r="P149" s="238" t="s">
        <v>1897</v>
      </c>
      <c r="Q149" s="238"/>
      <c r="R149" s="244">
        <v>1</v>
      </c>
      <c r="S149" s="238" t="s">
        <v>1898</v>
      </c>
      <c r="T149" s="238" t="s">
        <v>911</v>
      </c>
      <c r="U149" s="238" t="s">
        <v>1899</v>
      </c>
      <c r="V149" s="238" t="s">
        <v>1900</v>
      </c>
      <c r="W149" s="238" t="s">
        <v>914</v>
      </c>
      <c r="X149" s="238" t="s">
        <v>1901</v>
      </c>
      <c r="Y149" s="238" t="s">
        <v>1267</v>
      </c>
      <c r="Z149" s="239" t="s">
        <v>1902</v>
      </c>
    </row>
    <row r="150" spans="1:26" ht="409.5" hidden="1">
      <c r="A150" s="237" t="s">
        <v>1887</v>
      </c>
      <c r="B150" s="231" t="s">
        <v>1217</v>
      </c>
      <c r="C150" s="238" t="s">
        <v>1287</v>
      </c>
      <c r="D150" s="238" t="s">
        <v>524</v>
      </c>
      <c r="E150" s="238" t="s">
        <v>1888</v>
      </c>
      <c r="F150" s="238" t="s">
        <v>1889</v>
      </c>
      <c r="G150" s="238" t="s">
        <v>1890</v>
      </c>
      <c r="H150" s="238" t="s">
        <v>1891</v>
      </c>
      <c r="I150" s="238" t="s">
        <v>1903</v>
      </c>
      <c r="J150" s="238" t="s">
        <v>1893</v>
      </c>
      <c r="K150" s="238" t="s">
        <v>1894</v>
      </c>
      <c r="L150" s="238" t="s">
        <v>1895</v>
      </c>
      <c r="M150" s="238" t="s">
        <v>1896</v>
      </c>
      <c r="N150" s="238"/>
      <c r="O150" s="238"/>
      <c r="P150" s="238" t="s">
        <v>1904</v>
      </c>
      <c r="Q150" s="238" t="s">
        <v>1905</v>
      </c>
      <c r="R150" s="238" t="s">
        <v>1906</v>
      </c>
      <c r="S150" s="238" t="s">
        <v>1898</v>
      </c>
      <c r="T150" s="238" t="s">
        <v>911</v>
      </c>
      <c r="U150" s="238" t="s">
        <v>1899</v>
      </c>
      <c r="V150" s="238" t="s">
        <v>1900</v>
      </c>
      <c r="W150" s="238" t="s">
        <v>914</v>
      </c>
      <c r="X150" s="238" t="s">
        <v>1901</v>
      </c>
      <c r="Y150" s="238" t="s">
        <v>1267</v>
      </c>
      <c r="Z150" s="239" t="s">
        <v>1902</v>
      </c>
    </row>
    <row r="151" spans="1:26" ht="409.5" hidden="1">
      <c r="A151" s="237" t="s">
        <v>1887</v>
      </c>
      <c r="B151" s="231" t="s">
        <v>1217</v>
      </c>
      <c r="C151" s="238" t="s">
        <v>1287</v>
      </c>
      <c r="D151" s="238" t="s">
        <v>133</v>
      </c>
      <c r="E151" s="238" t="s">
        <v>1907</v>
      </c>
      <c r="F151" s="238" t="s">
        <v>1776</v>
      </c>
      <c r="G151" s="238" t="s">
        <v>1777</v>
      </c>
      <c r="H151" s="238" t="s">
        <v>1778</v>
      </c>
      <c r="I151" s="238" t="s">
        <v>1779</v>
      </c>
      <c r="J151" s="238" t="s">
        <v>1780</v>
      </c>
      <c r="K151" s="238" t="s">
        <v>1781</v>
      </c>
      <c r="L151" s="238" t="s">
        <v>1782</v>
      </c>
      <c r="M151" s="238" t="s">
        <v>1781</v>
      </c>
      <c r="N151" s="238"/>
      <c r="O151" s="238"/>
      <c r="P151" s="238" t="s">
        <v>923</v>
      </c>
      <c r="Q151" s="238" t="s">
        <v>923</v>
      </c>
      <c r="R151" s="238" t="s">
        <v>923</v>
      </c>
      <c r="S151" s="238" t="s">
        <v>923</v>
      </c>
      <c r="T151" s="238" t="s">
        <v>923</v>
      </c>
      <c r="U151" s="238" t="s">
        <v>1783</v>
      </c>
      <c r="V151" s="238" t="s">
        <v>923</v>
      </c>
      <c r="W151" s="238" t="s">
        <v>923</v>
      </c>
      <c r="X151" s="238" t="s">
        <v>923</v>
      </c>
      <c r="Y151" s="238" t="s">
        <v>923</v>
      </c>
      <c r="Z151" s="239" t="s">
        <v>1784</v>
      </c>
    </row>
    <row r="152" spans="1:26" ht="141.75" hidden="1">
      <c r="A152" s="237" t="s">
        <v>1887</v>
      </c>
      <c r="B152" s="231" t="s">
        <v>1785</v>
      </c>
      <c r="C152" s="238" t="s">
        <v>1287</v>
      </c>
      <c r="D152" s="245" t="s">
        <v>1786</v>
      </c>
      <c r="E152" s="245" t="s">
        <v>1787</v>
      </c>
      <c r="F152" s="245" t="s">
        <v>109</v>
      </c>
      <c r="G152" s="231" t="s">
        <v>115</v>
      </c>
      <c r="H152" s="231"/>
      <c r="I152" s="231"/>
      <c r="J152" s="231"/>
      <c r="K152" s="231"/>
      <c r="L152" s="231"/>
      <c r="M152" s="231"/>
      <c r="N152" s="231"/>
      <c r="O152" s="231"/>
      <c r="P152" s="231"/>
      <c r="Q152" s="231"/>
      <c r="R152" s="231"/>
      <c r="S152" s="231"/>
      <c r="T152" s="231"/>
      <c r="U152" s="231"/>
      <c r="V152" s="231"/>
      <c r="W152" s="231"/>
      <c r="X152" s="231"/>
      <c r="Y152" s="231"/>
      <c r="Z152" s="233"/>
    </row>
    <row r="153" spans="1:26" ht="409.5" hidden="1">
      <c r="A153" s="237" t="s">
        <v>1216</v>
      </c>
      <c r="B153" s="231" t="s">
        <v>1785</v>
      </c>
      <c r="C153" s="238" t="s">
        <v>1218</v>
      </c>
      <c r="D153" s="238" t="s">
        <v>1788</v>
      </c>
      <c r="E153" s="238" t="s">
        <v>1789</v>
      </c>
      <c r="F153" s="238" t="s">
        <v>1790</v>
      </c>
      <c r="G153" s="238" t="s">
        <v>1791</v>
      </c>
      <c r="H153" s="238" t="s">
        <v>1792</v>
      </c>
      <c r="I153" s="231"/>
      <c r="J153" s="238" t="s">
        <v>1793</v>
      </c>
      <c r="K153" s="231"/>
      <c r="L153" s="231"/>
      <c r="M153" s="231"/>
      <c r="N153" s="231"/>
      <c r="O153" s="231"/>
      <c r="P153" s="231"/>
      <c r="Q153" s="231"/>
      <c r="R153" s="231"/>
      <c r="S153" s="231"/>
      <c r="T153" s="231"/>
      <c r="U153" s="231"/>
      <c r="V153" s="231"/>
      <c r="W153" s="231"/>
      <c r="X153" s="231"/>
      <c r="Y153" s="231"/>
      <c r="Z153" s="233"/>
    </row>
    <row r="154" spans="1:26" ht="267.75" hidden="1">
      <c r="A154" s="237" t="s">
        <v>1216</v>
      </c>
      <c r="B154" s="231" t="s">
        <v>1785</v>
      </c>
      <c r="C154" s="238" t="s">
        <v>1218</v>
      </c>
      <c r="D154" s="238" t="s">
        <v>1794</v>
      </c>
      <c r="E154" s="238" t="s">
        <v>1795</v>
      </c>
      <c r="F154" s="238" t="s">
        <v>1796</v>
      </c>
      <c r="G154" s="238" t="s">
        <v>1254</v>
      </c>
      <c r="H154" s="238"/>
      <c r="I154" s="238"/>
      <c r="J154" s="238"/>
      <c r="K154" s="231"/>
      <c r="L154" s="231"/>
      <c r="M154" s="231"/>
      <c r="N154" s="231"/>
      <c r="O154" s="231"/>
      <c r="P154" s="231"/>
      <c r="Q154" s="231"/>
      <c r="R154" s="231"/>
      <c r="S154" s="231"/>
      <c r="T154" s="231"/>
      <c r="U154" s="231"/>
      <c r="V154" s="231"/>
      <c r="W154" s="231"/>
      <c r="X154" s="231"/>
      <c r="Y154" s="231"/>
      <c r="Z154" s="233"/>
    </row>
    <row r="155" spans="1:26" ht="378" hidden="1">
      <c r="A155" s="237" t="s">
        <v>1216</v>
      </c>
      <c r="B155" s="231" t="s">
        <v>1785</v>
      </c>
      <c r="C155" s="238" t="s">
        <v>1218</v>
      </c>
      <c r="D155" s="238" t="s">
        <v>1797</v>
      </c>
      <c r="E155" s="238" t="s">
        <v>1798</v>
      </c>
      <c r="F155" s="238" t="s">
        <v>1799</v>
      </c>
      <c r="G155" s="238" t="s">
        <v>1254</v>
      </c>
      <c r="H155" s="238"/>
      <c r="I155" s="238"/>
      <c r="J155" s="238"/>
      <c r="K155" s="231"/>
      <c r="L155" s="231"/>
      <c r="M155" s="231"/>
      <c r="N155" s="231"/>
      <c r="O155" s="231"/>
      <c r="P155" s="231"/>
      <c r="Q155" s="231"/>
      <c r="R155" s="231"/>
      <c r="S155" s="231"/>
      <c r="T155" s="231"/>
      <c r="U155" s="231"/>
      <c r="V155" s="231"/>
      <c r="W155" s="231"/>
      <c r="X155" s="231"/>
      <c r="Y155" s="231"/>
      <c r="Z155" s="233"/>
    </row>
    <row r="156" spans="1:26" ht="378" hidden="1">
      <c r="A156" s="237" t="s">
        <v>1216</v>
      </c>
      <c r="B156" s="231" t="s">
        <v>1785</v>
      </c>
      <c r="C156" s="238" t="s">
        <v>1218</v>
      </c>
      <c r="D156" s="238" t="s">
        <v>1794</v>
      </c>
      <c r="E156" s="238" t="s">
        <v>1800</v>
      </c>
      <c r="F156" s="238" t="s">
        <v>1799</v>
      </c>
      <c r="G156" s="238" t="s">
        <v>1254</v>
      </c>
      <c r="H156" s="238"/>
      <c r="I156" s="238"/>
      <c r="J156" s="238"/>
      <c r="K156" s="231"/>
      <c r="L156" s="231"/>
      <c r="M156" s="231"/>
      <c r="N156" s="231"/>
      <c r="O156" s="231"/>
      <c r="P156" s="231"/>
      <c r="Q156" s="231"/>
      <c r="R156" s="231"/>
      <c r="S156" s="231"/>
      <c r="T156" s="231"/>
      <c r="U156" s="231"/>
      <c r="V156" s="231"/>
      <c r="W156" s="231"/>
      <c r="X156" s="231"/>
      <c r="Y156" s="231"/>
      <c r="Z156" s="233"/>
    </row>
    <row r="157" spans="1:26" ht="393.75" hidden="1">
      <c r="A157" s="237" t="s">
        <v>1216</v>
      </c>
      <c r="B157" s="231" t="s">
        <v>1785</v>
      </c>
      <c r="C157" s="238" t="s">
        <v>1218</v>
      </c>
      <c r="D157" s="238" t="s">
        <v>1794</v>
      </c>
      <c r="E157" s="238" t="s">
        <v>1917</v>
      </c>
      <c r="F157" s="238" t="s">
        <v>1918</v>
      </c>
      <c r="G157" s="238" t="s">
        <v>1254</v>
      </c>
      <c r="H157" s="238"/>
      <c r="I157" s="238"/>
      <c r="J157" s="238"/>
      <c r="K157" s="231"/>
      <c r="L157" s="231"/>
      <c r="M157" s="231"/>
      <c r="N157" s="231"/>
      <c r="O157" s="231"/>
      <c r="P157" s="231"/>
      <c r="Q157" s="231"/>
      <c r="R157" s="231"/>
      <c r="S157" s="231"/>
      <c r="T157" s="231"/>
      <c r="U157" s="231"/>
      <c r="V157" s="231"/>
      <c r="W157" s="231"/>
      <c r="X157" s="231"/>
      <c r="Y157" s="231"/>
      <c r="Z157" s="233"/>
    </row>
    <row r="158" spans="1:26" ht="315" hidden="1">
      <c r="A158" s="237" t="s">
        <v>1216</v>
      </c>
      <c r="B158" s="231" t="s">
        <v>1785</v>
      </c>
      <c r="C158" s="238" t="s">
        <v>1218</v>
      </c>
      <c r="D158" s="238" t="s">
        <v>1794</v>
      </c>
      <c r="E158" s="238" t="s">
        <v>1919</v>
      </c>
      <c r="F158" s="238" t="s">
        <v>1920</v>
      </c>
      <c r="G158" s="238" t="s">
        <v>1254</v>
      </c>
      <c r="H158" s="238"/>
      <c r="I158" s="238"/>
      <c r="J158" s="238"/>
      <c r="K158" s="231"/>
      <c r="L158" s="231"/>
      <c r="M158" s="231"/>
      <c r="N158" s="231"/>
      <c r="O158" s="231"/>
      <c r="P158" s="231"/>
      <c r="Q158" s="231"/>
      <c r="R158" s="231"/>
      <c r="S158" s="231"/>
      <c r="T158" s="231"/>
      <c r="U158" s="231"/>
      <c r="V158" s="231"/>
      <c r="W158" s="231"/>
      <c r="X158" s="231"/>
      <c r="Y158" s="231"/>
      <c r="Z158" s="233"/>
    </row>
    <row r="159" spans="1:26" ht="409.5" hidden="1">
      <c r="A159" s="237" t="s">
        <v>1216</v>
      </c>
      <c r="B159" s="231" t="s">
        <v>1785</v>
      </c>
      <c r="C159" s="238" t="s">
        <v>1218</v>
      </c>
      <c r="D159" s="238" t="s">
        <v>1797</v>
      </c>
      <c r="E159" s="238" t="s">
        <v>1921</v>
      </c>
      <c r="F159" s="238" t="s">
        <v>1922</v>
      </c>
      <c r="G159" s="238" t="s">
        <v>1254</v>
      </c>
      <c r="H159" s="238"/>
      <c r="I159" s="238"/>
      <c r="J159" s="238"/>
      <c r="K159" s="231"/>
      <c r="L159" s="231"/>
      <c r="M159" s="231"/>
      <c r="N159" s="231"/>
      <c r="O159" s="231"/>
      <c r="P159" s="231"/>
      <c r="Q159" s="231"/>
      <c r="R159" s="231"/>
      <c r="S159" s="231"/>
      <c r="T159" s="231"/>
      <c r="U159" s="231"/>
      <c r="V159" s="231"/>
      <c r="W159" s="231"/>
      <c r="X159" s="231"/>
      <c r="Y159" s="231"/>
      <c r="Z159" s="233"/>
    </row>
    <row r="160" spans="1:26" ht="346.5" hidden="1">
      <c r="A160" s="237" t="s">
        <v>1216</v>
      </c>
      <c r="B160" s="231" t="s">
        <v>1785</v>
      </c>
      <c r="C160" s="238" t="s">
        <v>1218</v>
      </c>
      <c r="D160" s="238" t="s">
        <v>1923</v>
      </c>
      <c r="E160" s="238" t="s">
        <v>1924</v>
      </c>
      <c r="F160" s="238" t="s">
        <v>1925</v>
      </c>
      <c r="G160" s="238" t="s">
        <v>1254</v>
      </c>
      <c r="H160" s="238"/>
      <c r="I160" s="238"/>
      <c r="J160" s="238"/>
      <c r="K160" s="231"/>
      <c r="L160" s="231"/>
      <c r="M160" s="231"/>
      <c r="N160" s="231"/>
      <c r="O160" s="231"/>
      <c r="P160" s="231"/>
      <c r="Q160" s="231"/>
      <c r="R160" s="231"/>
      <c r="S160" s="231"/>
      <c r="T160" s="231"/>
      <c r="U160" s="231"/>
      <c r="V160" s="231"/>
      <c r="W160" s="231"/>
      <c r="X160" s="231"/>
      <c r="Y160" s="231"/>
      <c r="Z160" s="233"/>
    </row>
    <row r="161" spans="1:26" ht="220.5" hidden="1">
      <c r="A161" s="237" t="s">
        <v>1216</v>
      </c>
      <c r="B161" s="231" t="s">
        <v>1785</v>
      </c>
      <c r="C161" s="238" t="s">
        <v>1218</v>
      </c>
      <c r="D161" s="238" t="s">
        <v>1923</v>
      </c>
      <c r="E161" s="238" t="s">
        <v>1926</v>
      </c>
      <c r="F161" s="238" t="s">
        <v>1927</v>
      </c>
      <c r="G161" s="238" t="s">
        <v>1254</v>
      </c>
      <c r="H161" s="238"/>
      <c r="I161" s="238"/>
      <c r="J161" s="238"/>
      <c r="K161" s="231"/>
      <c r="L161" s="231"/>
      <c r="M161" s="231"/>
      <c r="N161" s="231"/>
      <c r="O161" s="231"/>
      <c r="P161" s="231"/>
      <c r="Q161" s="231"/>
      <c r="R161" s="231"/>
      <c r="S161" s="231"/>
      <c r="T161" s="231"/>
      <c r="U161" s="231"/>
      <c r="V161" s="231"/>
      <c r="W161" s="231"/>
      <c r="X161" s="231"/>
      <c r="Y161" s="231"/>
      <c r="Z161" s="233"/>
    </row>
    <row r="162" spans="1:26" ht="299.25" hidden="1">
      <c r="A162" s="237" t="s">
        <v>1216</v>
      </c>
      <c r="B162" s="231" t="s">
        <v>1785</v>
      </c>
      <c r="C162" s="238" t="s">
        <v>1218</v>
      </c>
      <c r="D162" s="238" t="s">
        <v>1923</v>
      </c>
      <c r="E162" s="238" t="s">
        <v>1928</v>
      </c>
      <c r="F162" s="238" t="s">
        <v>1929</v>
      </c>
      <c r="G162" s="238" t="s">
        <v>1254</v>
      </c>
      <c r="H162" s="238"/>
      <c r="I162" s="238"/>
      <c r="J162" s="238"/>
      <c r="K162" s="231"/>
      <c r="L162" s="231"/>
      <c r="M162" s="231"/>
      <c r="N162" s="231"/>
      <c r="O162" s="231"/>
      <c r="P162" s="231"/>
      <c r="Q162" s="231"/>
      <c r="R162" s="231"/>
      <c r="S162" s="231"/>
      <c r="T162" s="231"/>
      <c r="U162" s="231"/>
      <c r="V162" s="231"/>
      <c r="W162" s="231"/>
      <c r="X162" s="231"/>
      <c r="Y162" s="231"/>
      <c r="Z162" s="233"/>
    </row>
    <row r="163" spans="1:26" ht="378" hidden="1">
      <c r="A163" s="237" t="s">
        <v>1216</v>
      </c>
      <c r="B163" s="231" t="s">
        <v>1785</v>
      </c>
      <c r="C163" s="238" t="s">
        <v>1218</v>
      </c>
      <c r="D163" s="238" t="s">
        <v>1797</v>
      </c>
      <c r="E163" s="238" t="s">
        <v>1930</v>
      </c>
      <c r="F163" s="238" t="s">
        <v>1931</v>
      </c>
      <c r="G163" s="238" t="s">
        <v>1254</v>
      </c>
      <c r="H163" s="238"/>
      <c r="I163" s="238" t="s">
        <v>1793</v>
      </c>
      <c r="J163" s="238" t="s">
        <v>1793</v>
      </c>
      <c r="K163" s="231"/>
      <c r="L163" s="231"/>
      <c r="M163" s="231"/>
      <c r="N163" s="231"/>
      <c r="O163" s="231"/>
      <c r="P163" s="231"/>
      <c r="Q163" s="231"/>
      <c r="R163" s="231"/>
      <c r="S163" s="231"/>
      <c r="T163" s="231"/>
      <c r="U163" s="231"/>
      <c r="V163" s="231"/>
      <c r="W163" s="231"/>
      <c r="X163" s="231"/>
      <c r="Y163" s="231"/>
      <c r="Z163" s="233"/>
    </row>
    <row r="164" spans="1:26" ht="362.25" hidden="1">
      <c r="A164" s="237" t="s">
        <v>1286</v>
      </c>
      <c r="B164" s="231" t="s">
        <v>1785</v>
      </c>
      <c r="C164" s="238" t="s">
        <v>1287</v>
      </c>
      <c r="D164" s="238" t="s">
        <v>1932</v>
      </c>
      <c r="E164" s="238" t="s">
        <v>1933</v>
      </c>
      <c r="F164" s="238" t="s">
        <v>1934</v>
      </c>
      <c r="G164" s="238" t="s">
        <v>1935</v>
      </c>
      <c r="H164" s="238"/>
      <c r="I164" s="238" t="s">
        <v>1478</v>
      </c>
      <c r="J164" s="238" t="s">
        <v>1478</v>
      </c>
      <c r="K164" s="231"/>
      <c r="L164" s="231"/>
      <c r="M164" s="231"/>
      <c r="N164" s="231"/>
      <c r="O164" s="231"/>
      <c r="P164" s="231"/>
      <c r="Q164" s="231"/>
      <c r="R164" s="231"/>
      <c r="S164" s="231"/>
      <c r="T164" s="231"/>
      <c r="U164" s="231"/>
      <c r="V164" s="231"/>
      <c r="W164" s="231"/>
      <c r="X164" s="231"/>
      <c r="Y164" s="231"/>
      <c r="Z164" s="233"/>
    </row>
    <row r="165" spans="1:26" ht="362.25" hidden="1">
      <c r="A165" s="237" t="s">
        <v>1286</v>
      </c>
      <c r="B165" s="231" t="s">
        <v>1785</v>
      </c>
      <c r="C165" s="238" t="s">
        <v>1287</v>
      </c>
      <c r="D165" s="238" t="s">
        <v>1932</v>
      </c>
      <c r="E165" s="238" t="s">
        <v>1936</v>
      </c>
      <c r="F165" s="238" t="s">
        <v>1937</v>
      </c>
      <c r="G165" s="238" t="s">
        <v>1938</v>
      </c>
      <c r="H165" s="238"/>
      <c r="I165" s="238"/>
      <c r="J165" s="238"/>
      <c r="K165" s="231"/>
      <c r="L165" s="231"/>
      <c r="M165" s="231"/>
      <c r="N165" s="231"/>
      <c r="O165" s="231"/>
      <c r="P165" s="231"/>
      <c r="Q165" s="231"/>
      <c r="R165" s="231"/>
      <c r="S165" s="231"/>
      <c r="T165" s="231"/>
      <c r="U165" s="231"/>
      <c r="V165" s="231"/>
      <c r="W165" s="231"/>
      <c r="X165" s="231"/>
      <c r="Y165" s="231"/>
      <c r="Z165" s="233"/>
    </row>
    <row r="166" spans="1:26" ht="362.25" hidden="1">
      <c r="A166" s="237" t="s">
        <v>1286</v>
      </c>
      <c r="B166" s="231" t="s">
        <v>1785</v>
      </c>
      <c r="C166" s="238" t="s">
        <v>1287</v>
      </c>
      <c r="D166" s="238" t="s">
        <v>1932</v>
      </c>
      <c r="E166" s="238" t="s">
        <v>1939</v>
      </c>
      <c r="F166" s="238" t="s">
        <v>1940</v>
      </c>
      <c r="G166" s="238" t="s">
        <v>1941</v>
      </c>
      <c r="H166" s="238" t="s">
        <v>1942</v>
      </c>
      <c r="I166" s="238"/>
      <c r="J166" s="238"/>
      <c r="K166" s="231"/>
      <c r="L166" s="231"/>
      <c r="M166" s="231"/>
      <c r="N166" s="231"/>
      <c r="O166" s="231"/>
      <c r="P166" s="231"/>
      <c r="Q166" s="231"/>
      <c r="R166" s="231"/>
      <c r="S166" s="231"/>
      <c r="T166" s="231"/>
      <c r="U166" s="231"/>
      <c r="V166" s="231"/>
      <c r="W166" s="231"/>
      <c r="X166" s="231"/>
      <c r="Y166" s="231"/>
      <c r="Z166" s="233"/>
    </row>
    <row r="167" spans="1:26" ht="173.25" hidden="1">
      <c r="A167" s="237" t="s">
        <v>1286</v>
      </c>
      <c r="B167" s="231" t="s">
        <v>1785</v>
      </c>
      <c r="C167" s="238" t="s">
        <v>1287</v>
      </c>
      <c r="D167" s="238" t="s">
        <v>1932</v>
      </c>
      <c r="E167" s="238" t="s">
        <v>1943</v>
      </c>
      <c r="F167" s="238" t="s">
        <v>1944</v>
      </c>
      <c r="G167" s="238" t="s">
        <v>1945</v>
      </c>
      <c r="H167" s="238"/>
      <c r="I167" s="238"/>
      <c r="J167" s="238"/>
      <c r="K167" s="231"/>
      <c r="L167" s="231"/>
      <c r="M167" s="231"/>
      <c r="N167" s="231"/>
      <c r="O167" s="231"/>
      <c r="P167" s="231"/>
      <c r="Q167" s="231"/>
      <c r="R167" s="231"/>
      <c r="S167" s="231"/>
      <c r="T167" s="231"/>
      <c r="U167" s="231"/>
      <c r="V167" s="231"/>
      <c r="W167" s="231"/>
      <c r="X167" s="231"/>
      <c r="Y167" s="231"/>
      <c r="Z167" s="233"/>
    </row>
    <row r="168" spans="1:26" ht="157.5" hidden="1">
      <c r="A168" s="237" t="s">
        <v>1286</v>
      </c>
      <c r="B168" s="231" t="s">
        <v>1785</v>
      </c>
      <c r="C168" s="238" t="s">
        <v>1287</v>
      </c>
      <c r="D168" s="238" t="s">
        <v>1932</v>
      </c>
      <c r="E168" s="238" t="s">
        <v>1943</v>
      </c>
      <c r="F168" s="238" t="s">
        <v>1946</v>
      </c>
      <c r="G168" s="238" t="s">
        <v>1945</v>
      </c>
      <c r="H168" s="238"/>
      <c r="I168" s="238"/>
      <c r="J168" s="238"/>
      <c r="K168" s="231"/>
      <c r="L168" s="231"/>
      <c r="M168" s="231"/>
      <c r="N168" s="231"/>
      <c r="O168" s="231"/>
      <c r="P168" s="231"/>
      <c r="Q168" s="231"/>
      <c r="R168" s="231"/>
      <c r="S168" s="231"/>
      <c r="T168" s="231"/>
      <c r="U168" s="231"/>
      <c r="V168" s="231"/>
      <c r="W168" s="231"/>
      <c r="X168" s="231"/>
      <c r="Y168" s="231"/>
      <c r="Z168" s="233"/>
    </row>
    <row r="169" spans="1:26" ht="299.25" hidden="1">
      <c r="A169" s="237" t="s">
        <v>1286</v>
      </c>
      <c r="B169" s="231" t="s">
        <v>1785</v>
      </c>
      <c r="C169" s="238" t="s">
        <v>1287</v>
      </c>
      <c r="D169" s="238" t="s">
        <v>1932</v>
      </c>
      <c r="E169" s="238" t="s">
        <v>1947</v>
      </c>
      <c r="F169" s="238" t="s">
        <v>1948</v>
      </c>
      <c r="G169" s="238" t="s">
        <v>1945</v>
      </c>
      <c r="H169" s="238"/>
      <c r="I169" s="238"/>
      <c r="J169" s="238"/>
      <c r="K169" s="231"/>
      <c r="L169" s="231"/>
      <c r="M169" s="231"/>
      <c r="N169" s="231"/>
      <c r="O169" s="231"/>
      <c r="P169" s="231"/>
      <c r="Q169" s="231"/>
      <c r="R169" s="231"/>
      <c r="S169" s="231"/>
      <c r="T169" s="231"/>
      <c r="U169" s="231"/>
      <c r="V169" s="231"/>
      <c r="W169" s="231"/>
      <c r="X169" s="231"/>
      <c r="Y169" s="231"/>
      <c r="Z169" s="233"/>
    </row>
    <row r="170" spans="1:26" ht="283.5" hidden="1">
      <c r="A170" s="237" t="s">
        <v>1286</v>
      </c>
      <c r="B170" s="231" t="s">
        <v>1785</v>
      </c>
      <c r="C170" s="238" t="s">
        <v>1287</v>
      </c>
      <c r="D170" s="238" t="s">
        <v>1932</v>
      </c>
      <c r="E170" s="238" t="s">
        <v>1949</v>
      </c>
      <c r="F170" s="238" t="s">
        <v>1950</v>
      </c>
      <c r="G170" s="238" t="s">
        <v>1227</v>
      </c>
      <c r="H170" s="238"/>
      <c r="I170" s="238"/>
      <c r="J170" s="238" t="s">
        <v>1951</v>
      </c>
      <c r="K170" s="231"/>
      <c r="L170" s="231"/>
      <c r="M170" s="231"/>
      <c r="N170" s="231"/>
      <c r="O170" s="231"/>
      <c r="P170" s="231"/>
      <c r="Q170" s="231"/>
      <c r="R170" s="231"/>
      <c r="S170" s="231"/>
      <c r="T170" s="231"/>
      <c r="U170" s="231"/>
      <c r="V170" s="231"/>
      <c r="W170" s="231"/>
      <c r="X170" s="231"/>
      <c r="Y170" s="231"/>
      <c r="Z170" s="233"/>
    </row>
    <row r="171" spans="1:26" ht="409.5" hidden="1">
      <c r="A171" s="237" t="s">
        <v>1286</v>
      </c>
      <c r="B171" s="231" t="s">
        <v>1785</v>
      </c>
      <c r="C171" s="238" t="s">
        <v>1287</v>
      </c>
      <c r="D171" s="238" t="s">
        <v>1932</v>
      </c>
      <c r="E171" s="238" t="s">
        <v>1952</v>
      </c>
      <c r="F171" s="238" t="s">
        <v>1953</v>
      </c>
      <c r="G171" s="238" t="s">
        <v>1935</v>
      </c>
      <c r="H171" s="238"/>
      <c r="I171" s="238"/>
      <c r="J171" s="238" t="s">
        <v>1951</v>
      </c>
      <c r="K171" s="231"/>
      <c r="L171" s="231"/>
      <c r="M171" s="231"/>
      <c r="N171" s="231"/>
      <c r="O171" s="231"/>
      <c r="P171" s="231"/>
      <c r="Q171" s="231"/>
      <c r="R171" s="231"/>
      <c r="S171" s="231"/>
      <c r="T171" s="231"/>
      <c r="U171" s="231"/>
      <c r="V171" s="231"/>
      <c r="W171" s="231"/>
      <c r="X171" s="231"/>
      <c r="Y171" s="231"/>
      <c r="Z171" s="233"/>
    </row>
    <row r="172" spans="1:26" ht="173.25" hidden="1">
      <c r="A172" s="237" t="s">
        <v>1286</v>
      </c>
      <c r="B172" s="231" t="s">
        <v>1785</v>
      </c>
      <c r="C172" s="238" t="s">
        <v>1287</v>
      </c>
      <c r="D172" s="238" t="s">
        <v>1932</v>
      </c>
      <c r="E172" s="238" t="s">
        <v>1954</v>
      </c>
      <c r="F172" s="238" t="s">
        <v>1955</v>
      </c>
      <c r="G172" s="238" t="s">
        <v>1227</v>
      </c>
      <c r="H172" s="238"/>
      <c r="I172" s="238"/>
      <c r="J172" s="238" t="s">
        <v>1951</v>
      </c>
      <c r="K172" s="231"/>
      <c r="L172" s="231"/>
      <c r="M172" s="231"/>
      <c r="N172" s="231"/>
      <c r="O172" s="231"/>
      <c r="P172" s="231"/>
      <c r="Q172" s="231"/>
      <c r="R172" s="231"/>
      <c r="S172" s="231"/>
      <c r="T172" s="231"/>
      <c r="U172" s="231"/>
      <c r="V172" s="231"/>
      <c r="W172" s="231"/>
      <c r="X172" s="231"/>
      <c r="Y172" s="231"/>
      <c r="Z172" s="233"/>
    </row>
    <row r="173" spans="1:26" ht="220.5" hidden="1">
      <c r="A173" s="237" t="s">
        <v>1286</v>
      </c>
      <c r="B173" s="231" t="s">
        <v>1785</v>
      </c>
      <c r="C173" s="238" t="s">
        <v>1287</v>
      </c>
      <c r="D173" s="238" t="s">
        <v>1932</v>
      </c>
      <c r="E173" s="238" t="s">
        <v>1956</v>
      </c>
      <c r="F173" s="238" t="s">
        <v>1801</v>
      </c>
      <c r="G173" s="238" t="s">
        <v>1227</v>
      </c>
      <c r="H173" s="238"/>
      <c r="I173" s="238"/>
      <c r="J173" s="238" t="s">
        <v>1802</v>
      </c>
      <c r="K173" s="231"/>
      <c r="L173" s="231"/>
      <c r="M173" s="231"/>
      <c r="N173" s="231"/>
      <c r="O173" s="231"/>
      <c r="P173" s="231"/>
      <c r="Q173" s="231"/>
      <c r="R173" s="231"/>
      <c r="S173" s="231"/>
      <c r="T173" s="231"/>
      <c r="U173" s="231"/>
      <c r="V173" s="231"/>
      <c r="W173" s="231"/>
      <c r="X173" s="231"/>
      <c r="Y173" s="231"/>
      <c r="Z173" s="233"/>
    </row>
    <row r="174" spans="1:26" ht="409.5" hidden="1">
      <c r="A174" s="237" t="s">
        <v>1286</v>
      </c>
      <c r="B174" s="231" t="s">
        <v>1785</v>
      </c>
      <c r="C174" s="238" t="s">
        <v>1287</v>
      </c>
      <c r="D174" s="238" t="s">
        <v>1932</v>
      </c>
      <c r="E174" s="238" t="s">
        <v>1803</v>
      </c>
      <c r="F174" s="238" t="s">
        <v>1804</v>
      </c>
      <c r="G174" s="238" t="s">
        <v>1935</v>
      </c>
      <c r="H174" s="238"/>
      <c r="I174" s="238"/>
      <c r="J174" s="238" t="s">
        <v>1941</v>
      </c>
      <c r="K174" s="231"/>
      <c r="L174" s="231"/>
      <c r="M174" s="231"/>
      <c r="N174" s="231"/>
      <c r="O174" s="231"/>
      <c r="P174" s="231"/>
      <c r="Q174" s="231"/>
      <c r="R174" s="231"/>
      <c r="S174" s="231"/>
      <c r="T174" s="231"/>
      <c r="U174" s="231"/>
      <c r="V174" s="231"/>
      <c r="W174" s="231"/>
      <c r="X174" s="231"/>
      <c r="Y174" s="231"/>
      <c r="Z174" s="233"/>
    </row>
    <row r="175" spans="1:26" ht="299.25" hidden="1">
      <c r="A175" s="237" t="s">
        <v>1286</v>
      </c>
      <c r="B175" s="231" t="s">
        <v>1785</v>
      </c>
      <c r="C175" s="238" t="s">
        <v>1287</v>
      </c>
      <c r="D175" s="238" t="s">
        <v>1932</v>
      </c>
      <c r="E175" s="238" t="s">
        <v>1805</v>
      </c>
      <c r="F175" s="238" t="s">
        <v>1806</v>
      </c>
      <c r="G175" s="238" t="s">
        <v>1227</v>
      </c>
      <c r="H175" s="238"/>
      <c r="I175" s="238"/>
      <c r="J175" s="238" t="s">
        <v>1807</v>
      </c>
      <c r="K175" s="231"/>
      <c r="L175" s="231"/>
      <c r="M175" s="231"/>
      <c r="N175" s="231"/>
      <c r="O175" s="231"/>
      <c r="P175" s="231"/>
      <c r="Q175" s="231"/>
      <c r="R175" s="231"/>
      <c r="S175" s="231"/>
      <c r="T175" s="231"/>
      <c r="U175" s="231"/>
      <c r="V175" s="231"/>
      <c r="W175" s="231"/>
      <c r="X175" s="231"/>
      <c r="Y175" s="231"/>
      <c r="Z175" s="233"/>
    </row>
    <row r="176" spans="1:26" ht="409.5" hidden="1">
      <c r="A176" s="237" t="s">
        <v>1286</v>
      </c>
      <c r="B176" s="231" t="s">
        <v>1785</v>
      </c>
      <c r="C176" s="238" t="s">
        <v>1287</v>
      </c>
      <c r="D176" s="238" t="s">
        <v>1932</v>
      </c>
      <c r="E176" s="238" t="s">
        <v>1808</v>
      </c>
      <c r="F176" s="238" t="s">
        <v>1809</v>
      </c>
      <c r="G176" s="238" t="s">
        <v>1935</v>
      </c>
      <c r="H176" s="238"/>
      <c r="I176" s="238"/>
      <c r="J176" s="238" t="s">
        <v>1227</v>
      </c>
      <c r="K176" s="231"/>
      <c r="L176" s="231"/>
      <c r="M176" s="231"/>
      <c r="N176" s="231"/>
      <c r="O176" s="231"/>
      <c r="P176" s="231"/>
      <c r="Q176" s="231"/>
      <c r="R176" s="231"/>
      <c r="S176" s="231"/>
      <c r="T176" s="231"/>
      <c r="U176" s="231"/>
      <c r="V176" s="231"/>
      <c r="W176" s="231"/>
      <c r="X176" s="231"/>
      <c r="Y176" s="231"/>
      <c r="Z176" s="233"/>
    </row>
    <row r="177" spans="1:26" ht="315" hidden="1">
      <c r="A177" s="237" t="s">
        <v>1286</v>
      </c>
      <c r="B177" s="231" t="s">
        <v>1785</v>
      </c>
      <c r="C177" s="238" t="s">
        <v>1287</v>
      </c>
      <c r="D177" s="238" t="s">
        <v>1932</v>
      </c>
      <c r="E177" s="238" t="s">
        <v>1810</v>
      </c>
      <c r="F177" s="238" t="s">
        <v>1811</v>
      </c>
      <c r="G177" s="238" t="s">
        <v>1812</v>
      </c>
      <c r="H177" s="238"/>
      <c r="I177" s="238"/>
      <c r="J177" s="238" t="s">
        <v>1227</v>
      </c>
      <c r="K177" s="231"/>
      <c r="L177" s="231"/>
      <c r="M177" s="231"/>
      <c r="N177" s="231"/>
      <c r="O177" s="231"/>
      <c r="P177" s="231"/>
      <c r="Q177" s="231"/>
      <c r="R177" s="231"/>
      <c r="S177" s="231"/>
      <c r="T177" s="231"/>
      <c r="U177" s="231"/>
      <c r="V177" s="231"/>
      <c r="W177" s="231"/>
      <c r="X177" s="231"/>
      <c r="Y177" s="231"/>
      <c r="Z177" s="233"/>
    </row>
    <row r="178" spans="1:26" ht="126" hidden="1">
      <c r="A178" s="237" t="s">
        <v>1286</v>
      </c>
      <c r="B178" s="231" t="s">
        <v>1785</v>
      </c>
      <c r="C178" s="238" t="s">
        <v>1287</v>
      </c>
      <c r="D178" s="238" t="s">
        <v>1932</v>
      </c>
      <c r="E178" s="238" t="s">
        <v>1813</v>
      </c>
      <c r="F178" s="238" t="s">
        <v>1814</v>
      </c>
      <c r="G178" s="238" t="s">
        <v>1935</v>
      </c>
      <c r="H178" s="238"/>
      <c r="I178" s="238"/>
      <c r="J178" s="238" t="s">
        <v>1227</v>
      </c>
      <c r="K178" s="231"/>
      <c r="L178" s="231"/>
      <c r="M178" s="231"/>
      <c r="N178" s="231"/>
      <c r="O178" s="231"/>
      <c r="P178" s="231"/>
      <c r="Q178" s="231"/>
      <c r="R178" s="231"/>
      <c r="S178" s="231"/>
      <c r="T178" s="231"/>
      <c r="U178" s="231"/>
      <c r="V178" s="231"/>
      <c r="W178" s="231"/>
      <c r="X178" s="231"/>
      <c r="Y178" s="231"/>
      <c r="Z178" s="233"/>
    </row>
    <row r="179" spans="1:26" ht="409.5" hidden="1">
      <c r="A179" s="237" t="s">
        <v>1286</v>
      </c>
      <c r="B179" s="231" t="s">
        <v>1785</v>
      </c>
      <c r="C179" s="238" t="s">
        <v>1287</v>
      </c>
      <c r="D179" s="238" t="s">
        <v>1815</v>
      </c>
      <c r="E179" s="238" t="s">
        <v>1816</v>
      </c>
      <c r="F179" s="238" t="s">
        <v>1908</v>
      </c>
      <c r="G179" s="238" t="s">
        <v>1909</v>
      </c>
      <c r="H179" s="238"/>
      <c r="I179" s="238"/>
      <c r="J179" s="231"/>
      <c r="K179" s="231"/>
      <c r="L179" s="231"/>
      <c r="M179" s="231"/>
      <c r="N179" s="238" t="s">
        <v>1910</v>
      </c>
      <c r="O179" s="231"/>
      <c r="P179" s="231"/>
      <c r="Q179" s="231"/>
      <c r="R179" s="231"/>
      <c r="S179" s="231"/>
      <c r="T179" s="231"/>
      <c r="U179" s="231"/>
      <c r="V179" s="231"/>
      <c r="W179" s="231"/>
      <c r="X179" s="231"/>
      <c r="Y179" s="231"/>
      <c r="Z179" s="233"/>
    </row>
    <row r="180" spans="1:26" ht="409.5" hidden="1">
      <c r="A180" s="237" t="s">
        <v>1286</v>
      </c>
      <c r="B180" s="231" t="s">
        <v>1785</v>
      </c>
      <c r="C180" s="238" t="s">
        <v>1287</v>
      </c>
      <c r="D180" s="238" t="s">
        <v>1815</v>
      </c>
      <c r="E180" s="238" t="s">
        <v>1911</v>
      </c>
      <c r="F180" s="238" t="s">
        <v>1908</v>
      </c>
      <c r="G180" s="238" t="s">
        <v>1912</v>
      </c>
      <c r="H180" s="238"/>
      <c r="I180" s="238"/>
      <c r="J180" s="231"/>
      <c r="K180" s="231"/>
      <c r="L180" s="231"/>
      <c r="M180" s="231"/>
      <c r="N180" s="238" t="s">
        <v>1913</v>
      </c>
      <c r="O180" s="231"/>
      <c r="P180" s="231"/>
      <c r="Q180" s="231"/>
      <c r="R180" s="231"/>
      <c r="S180" s="231"/>
      <c r="T180" s="231"/>
      <c r="U180" s="231"/>
      <c r="V180" s="231"/>
      <c r="W180" s="231"/>
      <c r="X180" s="231"/>
      <c r="Y180" s="231"/>
      <c r="Z180" s="233"/>
    </row>
    <row r="181" spans="1:26" ht="409.5" hidden="1">
      <c r="A181" s="237" t="s">
        <v>1286</v>
      </c>
      <c r="B181" s="231" t="s">
        <v>1785</v>
      </c>
      <c r="C181" s="238" t="s">
        <v>1287</v>
      </c>
      <c r="D181" s="238" t="s">
        <v>1815</v>
      </c>
      <c r="E181" s="238" t="s">
        <v>1914</v>
      </c>
      <c r="F181" s="238" t="s">
        <v>1915</v>
      </c>
      <c r="G181" s="238" t="s">
        <v>1916</v>
      </c>
      <c r="H181" s="238"/>
      <c r="I181" s="238"/>
      <c r="J181" s="231"/>
      <c r="K181" s="231"/>
      <c r="L181" s="231"/>
      <c r="M181" s="231"/>
      <c r="N181" s="238" t="s">
        <v>1957</v>
      </c>
      <c r="O181" s="231"/>
      <c r="P181" s="231"/>
      <c r="Q181" s="231"/>
      <c r="R181" s="231"/>
      <c r="S181" s="231"/>
      <c r="T181" s="231"/>
      <c r="U181" s="231"/>
      <c r="V181" s="231"/>
      <c r="W181" s="231"/>
      <c r="X181" s="231"/>
      <c r="Y181" s="231"/>
      <c r="Z181" s="233"/>
    </row>
    <row r="182" spans="1:26" ht="409.5" hidden="1">
      <c r="A182" s="237" t="s">
        <v>1286</v>
      </c>
      <c r="B182" s="231" t="s">
        <v>1217</v>
      </c>
      <c r="C182" s="238" t="s">
        <v>1287</v>
      </c>
      <c r="D182" s="238" t="s">
        <v>1815</v>
      </c>
      <c r="E182" s="238" t="s">
        <v>1958</v>
      </c>
      <c r="F182" s="238" t="s">
        <v>1959</v>
      </c>
      <c r="G182" s="238" t="s">
        <v>1960</v>
      </c>
      <c r="H182" s="238"/>
      <c r="I182" s="238" t="s">
        <v>1478</v>
      </c>
      <c r="J182" s="231"/>
      <c r="K182" s="231"/>
      <c r="L182" s="231"/>
      <c r="M182" s="231"/>
      <c r="N182" s="238" t="s">
        <v>1961</v>
      </c>
      <c r="O182" s="231"/>
      <c r="P182" s="231"/>
      <c r="Q182" s="231"/>
      <c r="R182" s="231"/>
      <c r="S182" s="231"/>
      <c r="T182" s="231"/>
      <c r="U182" s="231"/>
      <c r="V182" s="231"/>
      <c r="W182" s="231"/>
      <c r="X182" s="231"/>
      <c r="Y182" s="231"/>
      <c r="Z182" s="233"/>
    </row>
    <row r="183" spans="1:26" ht="299.25" hidden="1">
      <c r="A183" s="237" t="s">
        <v>1452</v>
      </c>
      <c r="B183" s="231" t="s">
        <v>1785</v>
      </c>
      <c r="C183" s="238" t="s">
        <v>1453</v>
      </c>
      <c r="D183" s="238" t="s">
        <v>1503</v>
      </c>
      <c r="E183" s="238" t="s">
        <v>1962</v>
      </c>
      <c r="F183" s="238" t="s">
        <v>1963</v>
      </c>
      <c r="G183" s="238" t="s">
        <v>1964</v>
      </c>
      <c r="H183" s="238"/>
      <c r="I183" s="238"/>
      <c r="J183" s="238"/>
      <c r="K183" s="231"/>
      <c r="L183" s="231"/>
      <c r="M183" s="231"/>
      <c r="N183" s="231"/>
      <c r="O183" s="231"/>
      <c r="P183" s="231"/>
      <c r="Q183" s="231"/>
      <c r="R183" s="231"/>
      <c r="S183" s="231"/>
      <c r="T183" s="231"/>
      <c r="U183" s="231"/>
      <c r="V183" s="231"/>
      <c r="W183" s="231"/>
      <c r="X183" s="231"/>
      <c r="Y183" s="231"/>
      <c r="Z183" s="233"/>
    </row>
    <row r="184" spans="1:26" ht="299.25" hidden="1">
      <c r="A184" s="237" t="s">
        <v>1452</v>
      </c>
      <c r="B184" s="231" t="s">
        <v>1785</v>
      </c>
      <c r="C184" s="238" t="s">
        <v>1287</v>
      </c>
      <c r="D184" s="238" t="s">
        <v>1503</v>
      </c>
      <c r="E184" s="238" t="s">
        <v>1962</v>
      </c>
      <c r="F184" s="238" t="s">
        <v>1963</v>
      </c>
      <c r="G184" s="238" t="s">
        <v>1964</v>
      </c>
      <c r="H184" s="238"/>
      <c r="I184" s="238"/>
      <c r="J184" s="238"/>
      <c r="K184" s="231"/>
      <c r="L184" s="231"/>
      <c r="M184" s="231"/>
      <c r="N184" s="231"/>
      <c r="O184" s="231"/>
      <c r="P184" s="231"/>
      <c r="Q184" s="231"/>
      <c r="R184" s="231"/>
      <c r="S184" s="231"/>
      <c r="T184" s="231"/>
      <c r="U184" s="231"/>
      <c r="V184" s="231"/>
      <c r="W184" s="231"/>
      <c r="X184" s="231"/>
      <c r="Y184" s="231"/>
      <c r="Z184" s="233"/>
    </row>
    <row r="185" spans="1:26" ht="252" hidden="1">
      <c r="A185" s="237" t="s">
        <v>1452</v>
      </c>
      <c r="B185" s="231" t="s">
        <v>1785</v>
      </c>
      <c r="C185" s="238" t="s">
        <v>1453</v>
      </c>
      <c r="D185" s="238" t="s">
        <v>1503</v>
      </c>
      <c r="E185" s="238" t="s">
        <v>1965</v>
      </c>
      <c r="F185" s="238" t="s">
        <v>1966</v>
      </c>
      <c r="G185" s="238" t="s">
        <v>1967</v>
      </c>
      <c r="H185" s="238"/>
      <c r="I185" s="238"/>
      <c r="J185" s="238"/>
      <c r="K185" s="231"/>
      <c r="L185" s="231"/>
      <c r="M185" s="231"/>
      <c r="N185" s="231"/>
      <c r="O185" s="231"/>
      <c r="P185" s="231"/>
      <c r="Q185" s="231"/>
      <c r="R185" s="231"/>
      <c r="S185" s="231"/>
      <c r="T185" s="231"/>
      <c r="U185" s="231"/>
      <c r="V185" s="231"/>
      <c r="W185" s="231"/>
      <c r="X185" s="231"/>
      <c r="Y185" s="231"/>
      <c r="Z185" s="233"/>
    </row>
    <row r="186" spans="1:26" ht="252" hidden="1">
      <c r="A186" s="237" t="s">
        <v>1452</v>
      </c>
      <c r="B186" s="231" t="s">
        <v>1785</v>
      </c>
      <c r="C186" s="238" t="s">
        <v>1287</v>
      </c>
      <c r="D186" s="238" t="s">
        <v>1503</v>
      </c>
      <c r="E186" s="238" t="s">
        <v>1965</v>
      </c>
      <c r="F186" s="238" t="s">
        <v>1966</v>
      </c>
      <c r="G186" s="238" t="s">
        <v>1967</v>
      </c>
      <c r="H186" s="238"/>
      <c r="I186" s="238"/>
      <c r="J186" s="238"/>
      <c r="K186" s="231"/>
      <c r="L186" s="231"/>
      <c r="M186" s="231"/>
      <c r="N186" s="231"/>
      <c r="O186" s="231"/>
      <c r="P186" s="231"/>
      <c r="Q186" s="231"/>
      <c r="R186" s="231"/>
      <c r="S186" s="231"/>
      <c r="T186" s="231"/>
      <c r="U186" s="231"/>
      <c r="V186" s="231"/>
      <c r="W186" s="231"/>
      <c r="X186" s="231"/>
      <c r="Y186" s="231"/>
      <c r="Z186" s="233"/>
    </row>
    <row r="187" spans="1:26" ht="252" hidden="1">
      <c r="A187" s="246" t="s">
        <v>1505</v>
      </c>
      <c r="B187" s="231" t="s">
        <v>1785</v>
      </c>
      <c r="C187" s="245" t="s">
        <v>984</v>
      </c>
      <c r="D187" s="245" t="s">
        <v>1968</v>
      </c>
      <c r="E187" s="245" t="s">
        <v>1969</v>
      </c>
      <c r="F187" s="245" t="s">
        <v>1970</v>
      </c>
      <c r="G187" s="245" t="s">
        <v>1971</v>
      </c>
      <c r="H187" s="245"/>
      <c r="I187" s="245"/>
      <c r="J187" s="231"/>
      <c r="K187" s="231"/>
      <c r="L187" s="231"/>
      <c r="M187" s="231"/>
      <c r="N187" s="245" t="s">
        <v>1972</v>
      </c>
      <c r="O187" s="231"/>
      <c r="P187" s="231"/>
      <c r="Q187" s="231"/>
      <c r="R187" s="231"/>
      <c r="S187" s="231"/>
      <c r="T187" s="231"/>
      <c r="U187" s="231"/>
      <c r="V187" s="231"/>
      <c r="W187" s="231"/>
      <c r="X187" s="231"/>
      <c r="Y187" s="231"/>
      <c r="Z187" s="233"/>
    </row>
    <row r="188" spans="1:26" ht="330.75" hidden="1">
      <c r="A188" s="246" t="s">
        <v>1505</v>
      </c>
      <c r="B188" s="231" t="s">
        <v>1785</v>
      </c>
      <c r="C188" s="245" t="s">
        <v>984</v>
      </c>
      <c r="D188" s="245" t="s">
        <v>1968</v>
      </c>
      <c r="E188" s="245" t="s">
        <v>1973</v>
      </c>
      <c r="F188" s="245" t="s">
        <v>1970</v>
      </c>
      <c r="G188" s="245" t="s">
        <v>1971</v>
      </c>
      <c r="H188" s="245"/>
      <c r="I188" s="245"/>
      <c r="J188" s="231"/>
      <c r="K188" s="231"/>
      <c r="L188" s="231"/>
      <c r="M188" s="231"/>
      <c r="N188" s="245" t="s">
        <v>1972</v>
      </c>
      <c r="O188" s="231"/>
      <c r="P188" s="231"/>
      <c r="Q188" s="231"/>
      <c r="R188" s="231"/>
      <c r="S188" s="231"/>
      <c r="T188" s="231"/>
      <c r="U188" s="231"/>
      <c r="V188" s="231"/>
      <c r="W188" s="231"/>
      <c r="X188" s="231"/>
      <c r="Y188" s="231"/>
      <c r="Z188" s="233"/>
    </row>
    <row r="189" spans="1:26" ht="110.25" hidden="1">
      <c r="A189" s="246" t="s">
        <v>1505</v>
      </c>
      <c r="B189" s="231" t="s">
        <v>1785</v>
      </c>
      <c r="C189" s="245" t="s">
        <v>984</v>
      </c>
      <c r="D189" s="245" t="s">
        <v>1968</v>
      </c>
      <c r="E189" s="245" t="s">
        <v>1974</v>
      </c>
      <c r="F189" s="245" t="s">
        <v>1970</v>
      </c>
      <c r="G189" s="245" t="s">
        <v>1971</v>
      </c>
      <c r="H189" s="245"/>
      <c r="I189" s="245"/>
      <c r="J189" s="231"/>
      <c r="K189" s="231"/>
      <c r="L189" s="231"/>
      <c r="M189" s="231"/>
      <c r="N189" s="245" t="s">
        <v>1972</v>
      </c>
      <c r="O189" s="231"/>
      <c r="P189" s="231"/>
      <c r="Q189" s="231"/>
      <c r="R189" s="231"/>
      <c r="S189" s="231"/>
      <c r="T189" s="231"/>
      <c r="U189" s="231"/>
      <c r="V189" s="231"/>
      <c r="W189" s="231"/>
      <c r="X189" s="231"/>
      <c r="Y189" s="231"/>
      <c r="Z189" s="233"/>
    </row>
    <row r="190" spans="1:26" ht="252" hidden="1">
      <c r="A190" s="246" t="s">
        <v>1505</v>
      </c>
      <c r="B190" s="231" t="s">
        <v>1785</v>
      </c>
      <c r="C190" s="245" t="s">
        <v>984</v>
      </c>
      <c r="D190" s="245" t="s">
        <v>1968</v>
      </c>
      <c r="E190" s="245" t="s">
        <v>1975</v>
      </c>
      <c r="F190" s="245" t="s">
        <v>1970</v>
      </c>
      <c r="G190" s="245" t="s">
        <v>1971</v>
      </c>
      <c r="H190" s="245"/>
      <c r="I190" s="245"/>
      <c r="J190" s="231"/>
      <c r="K190" s="231"/>
      <c r="L190" s="231"/>
      <c r="M190" s="231"/>
      <c r="N190" s="245" t="s">
        <v>1972</v>
      </c>
      <c r="O190" s="231"/>
      <c r="P190" s="231"/>
      <c r="Q190" s="231"/>
      <c r="R190" s="231"/>
      <c r="S190" s="231"/>
      <c r="T190" s="231"/>
      <c r="U190" s="231"/>
      <c r="V190" s="231"/>
      <c r="W190" s="231"/>
      <c r="X190" s="231"/>
      <c r="Y190" s="231"/>
      <c r="Z190" s="233"/>
    </row>
    <row r="191" spans="1:26" ht="315" hidden="1">
      <c r="A191" s="246" t="s">
        <v>1505</v>
      </c>
      <c r="B191" s="231" t="s">
        <v>1785</v>
      </c>
      <c r="C191" s="245" t="s">
        <v>984</v>
      </c>
      <c r="D191" s="245" t="s">
        <v>1968</v>
      </c>
      <c r="E191" s="245" t="s">
        <v>1976</v>
      </c>
      <c r="F191" s="245" t="s">
        <v>1970</v>
      </c>
      <c r="G191" s="245" t="s">
        <v>1971</v>
      </c>
      <c r="H191" s="245"/>
      <c r="I191" s="245"/>
      <c r="J191" s="231"/>
      <c r="K191" s="231"/>
      <c r="L191" s="231"/>
      <c r="M191" s="231"/>
      <c r="N191" s="245" t="s">
        <v>1972</v>
      </c>
      <c r="O191" s="231"/>
      <c r="P191" s="231"/>
      <c r="Q191" s="231"/>
      <c r="R191" s="231"/>
      <c r="S191" s="231"/>
      <c r="T191" s="231"/>
      <c r="U191" s="231"/>
      <c r="V191" s="231"/>
      <c r="W191" s="231"/>
      <c r="X191" s="231"/>
      <c r="Y191" s="231"/>
      <c r="Z191" s="233"/>
    </row>
    <row r="192" spans="1:26" ht="47.25" hidden="1">
      <c r="A192" s="246" t="s">
        <v>1505</v>
      </c>
      <c r="B192" s="231" t="s">
        <v>1785</v>
      </c>
      <c r="C192" s="245" t="s">
        <v>984</v>
      </c>
      <c r="D192" s="245" t="s">
        <v>1968</v>
      </c>
      <c r="E192" s="245" t="s">
        <v>1977</v>
      </c>
      <c r="F192" s="245" t="s">
        <v>1970</v>
      </c>
      <c r="G192" s="245" t="s">
        <v>1978</v>
      </c>
      <c r="H192" s="245"/>
      <c r="I192" s="245"/>
      <c r="J192" s="231"/>
      <c r="K192" s="231"/>
      <c r="L192" s="231"/>
      <c r="M192" s="231"/>
      <c r="N192" s="245" t="s">
        <v>1972</v>
      </c>
      <c r="O192" s="231"/>
      <c r="P192" s="231"/>
      <c r="Q192" s="231"/>
      <c r="R192" s="231"/>
      <c r="S192" s="231"/>
      <c r="T192" s="231"/>
      <c r="U192" s="231"/>
      <c r="V192" s="231"/>
      <c r="W192" s="231"/>
      <c r="X192" s="231"/>
      <c r="Y192" s="231"/>
      <c r="Z192" s="233"/>
    </row>
    <row r="193" spans="1:26" ht="78.75" hidden="1">
      <c r="A193" s="247" t="s">
        <v>1505</v>
      </c>
      <c r="B193" s="248" t="s">
        <v>1785</v>
      </c>
      <c r="C193" s="249" t="s">
        <v>984</v>
      </c>
      <c r="D193" s="249" t="s">
        <v>1968</v>
      </c>
      <c r="E193" s="249" t="s">
        <v>1979</v>
      </c>
      <c r="F193" s="249" t="s">
        <v>1980</v>
      </c>
      <c r="G193" s="249" t="s">
        <v>1978</v>
      </c>
      <c r="H193" s="249"/>
      <c r="I193" s="249"/>
      <c r="J193" s="248"/>
      <c r="K193" s="248"/>
      <c r="L193" s="248"/>
      <c r="M193" s="248"/>
      <c r="N193" s="249"/>
      <c r="O193" s="248"/>
      <c r="P193" s="248"/>
      <c r="Q193" s="248"/>
      <c r="R193" s="248"/>
      <c r="S193" s="248"/>
      <c r="T193" s="248"/>
      <c r="U193" s="248"/>
      <c r="V193" s="248"/>
      <c r="W193" s="248"/>
      <c r="X193" s="248"/>
      <c r="Y193" s="248"/>
      <c r="Z193" s="250"/>
    </row>
  </sheetData>
  <autoFilter ref="A2:Z193">
    <filterColumn colId="3">
      <filters>
        <filter val="гарантии"/>
      </filters>
    </filterColumn>
  </autoFilter>
  <mergeCells count="1">
    <mergeCell ref="A1:Z1"/>
  </mergeCells>
  <phoneticPr fontId="43" type="noConversion"/>
  <dataValidations count="4">
    <dataValidation type="list" allowBlank="1" showErrorMessage="1" sqref="C3:C146 C149:C193">
      <formula1>Кл</formula1>
    </dataValidation>
    <dataValidation type="list" allowBlank="1" showErrorMessage="1" sqref="D2">
      <formula1>Катег</formula1>
    </dataValidation>
    <dataValidation type="list" allowBlank="1" showErrorMessage="1" sqref="C2">
      <formula1>Клиент</formula1>
    </dataValidation>
    <dataValidation type="list" allowBlank="1" showErrorMessage="1" sqref="D3:D146 D149:D193">
      <formula1>категор</formula1>
    </dataValidation>
  </dataValidations>
  <pageMargins left="0.7" right="0.7" top="0.75" bottom="0.75" header="0" footer="0"/>
  <pageSetup paperSize="9" orientation="landscape"/>
  <rowBreaks count="35" manualBreakCount="35">
    <brk id="129" man="1"/>
    <brk id="66" man="1"/>
    <brk id="133" man="1"/>
    <brk id="5" man="1"/>
    <brk id="71" man="1"/>
    <brk id="139" man="1"/>
    <brk id="76" man="1"/>
    <brk id="12" man="1"/>
    <brk id="79" man="1"/>
    <brk id="19" man="1"/>
    <brk id="84" man="1"/>
    <brk id="149" man="1"/>
    <brk id="89" man="1"/>
    <brk id="25" man="1"/>
    <brk id="154" man="1"/>
    <brk id="92" man="1"/>
    <brk id="158" man="1"/>
    <brk id="96" man="1"/>
    <brk id="163" man="1"/>
    <brk id="100" man="1"/>
    <brk id="103" man="1"/>
    <brk id="169" man="1"/>
    <brk id="106" man="1"/>
    <brk id="109" man="1"/>
    <brk id="45" man="1"/>
    <brk id="174" man="1"/>
    <brk id="112" man="1"/>
    <brk id="179" man="1"/>
    <brk id="117" man="1"/>
    <brk id="54" man="1"/>
    <brk id="184" man="1"/>
    <brk id="121" man="1"/>
    <brk id="58" man="1"/>
    <brk id="125" man="1"/>
    <brk id="62" man="1"/>
  </rowBreaks>
  <colBreaks count="2" manualBreakCount="2">
    <brk id="17" man="1"/>
    <brk id="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Лист1</vt:lpstr>
      <vt:lpstr>Акт. перечень</vt:lpstr>
      <vt:lpstr>Средства ФБ по направлениям</vt:lpstr>
      <vt:lpstr>Навигация по направлениям</vt:lpstr>
      <vt:lpstr>Меры группы ВЭБ.РФ</vt:lpstr>
      <vt:lpstr>Катег</vt:lpstr>
      <vt:lpstr>категор</vt:lpstr>
      <vt:lpstr>Кл</vt:lpstr>
      <vt:lpstr>Клиент</vt:lpstr>
      <vt:lpstr>Раздел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chernova-js</cp:lastModifiedBy>
  <cp:lastPrinted>2019-04-12T10:01:07Z</cp:lastPrinted>
  <dcterms:created xsi:type="dcterms:W3CDTF">2016-06-02T13:52:16Z</dcterms:created>
  <dcterms:modified xsi:type="dcterms:W3CDTF">2019-07-16T08:48:49Z</dcterms:modified>
</cp:coreProperties>
</file>